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0" windowWidth="10470" windowHeight="6150" activeTab="5"/>
  </bookViews>
  <sheets>
    <sheet name="Mini poussin" sheetId="1" r:id="rId1"/>
    <sheet name="Poussin" sheetId="2" r:id="rId2"/>
    <sheet name="Pupilles" sheetId="3" r:id="rId3"/>
    <sheet name="Benjamin" sheetId="4" r:id="rId4"/>
    <sheet name="Minimes" sheetId="5" r:id="rId5"/>
    <sheet name="Cadet" sheetId="6" r:id="rId6"/>
  </sheets>
  <definedNames>
    <definedName name="BE" localSheetId="3">'Benjamin'!$G$4:$G$36</definedName>
    <definedName name="CAJU" localSheetId="5">'Cadet'!$H$4:$J$27</definedName>
    <definedName name="MI" localSheetId="4">'Minimes'!$H$4:$H$35</definedName>
    <definedName name="MP" localSheetId="0">'Mini poussin'!$H$4:$J$18</definedName>
    <definedName name="PO" localSheetId="1">'Poussin'!$G$4:$I$35</definedName>
    <definedName name="PU" localSheetId="2">'Pupilles'!$G$4:$I$43</definedName>
    <definedName name="_xlnm.Print_Area" localSheetId="3">'Benjamin'!$A$1:$G$36</definedName>
    <definedName name="_xlnm.Print_Area" localSheetId="5">'Cadet'!$A$1:$H$23</definedName>
    <definedName name="_xlnm.Print_Area" localSheetId="0">'Mini poussin'!$A$1:$J$18</definedName>
    <definedName name="_xlnm.Print_Area" localSheetId="4">'Minimes'!$A$1:$H$35</definedName>
    <definedName name="_xlnm.Print_Area" localSheetId="1">'Poussin'!$A$1:$G$36</definedName>
    <definedName name="_xlnm.Print_Area" localSheetId="2">'Pupilles'!$A$1:$G$42</definedName>
  </definedNames>
  <calcPr fullCalcOnLoad="1"/>
</workbook>
</file>

<file path=xl/sharedStrings.xml><?xml version="1.0" encoding="utf-8"?>
<sst xmlns="http://schemas.openxmlformats.org/spreadsheetml/2006/main" count="784" uniqueCount="355">
  <si>
    <t>N°</t>
  </si>
  <si>
    <t>Nom</t>
  </si>
  <si>
    <t>Prénom</t>
  </si>
  <si>
    <t>Sexe</t>
  </si>
  <si>
    <t>Club</t>
  </si>
  <si>
    <t>Payé</t>
  </si>
  <si>
    <t>Emargement</t>
  </si>
  <si>
    <t>F</t>
  </si>
  <si>
    <t>M</t>
  </si>
  <si>
    <t>Manon</t>
  </si>
  <si>
    <t>Adrien</t>
  </si>
  <si>
    <t>Thomas</t>
  </si>
  <si>
    <t>TCC 36</t>
  </si>
  <si>
    <t>Arthur</t>
  </si>
  <si>
    <t>Pauline</t>
  </si>
  <si>
    <t>Justine</t>
  </si>
  <si>
    <t>Louis</t>
  </si>
  <si>
    <t>Hugo</t>
  </si>
  <si>
    <t>Lucas</t>
  </si>
  <si>
    <t>Valentin</t>
  </si>
  <si>
    <t>Quentin</t>
  </si>
  <si>
    <t>SAS TRI 37</t>
  </si>
  <si>
    <t>Lola</t>
  </si>
  <si>
    <t>Jari</t>
  </si>
  <si>
    <t>Juliette</t>
  </si>
  <si>
    <t>TC Joué</t>
  </si>
  <si>
    <t>Guillaume</t>
  </si>
  <si>
    <t>Maxime</t>
  </si>
  <si>
    <t>Julien</t>
  </si>
  <si>
    <t>Camille</t>
  </si>
  <si>
    <t>Tanguy</t>
  </si>
  <si>
    <t>Marine</t>
  </si>
  <si>
    <t>Yann</t>
  </si>
  <si>
    <t>Julie</t>
  </si>
  <si>
    <t>date naissance</t>
  </si>
  <si>
    <t>FLOQUET</t>
  </si>
  <si>
    <t xml:space="preserve">Alexandre         </t>
  </si>
  <si>
    <t xml:space="preserve">DAVIGNON            </t>
  </si>
  <si>
    <t>Clément</t>
  </si>
  <si>
    <t>YVERNOGEAU</t>
  </si>
  <si>
    <t>BROUTET</t>
  </si>
  <si>
    <t>HAY</t>
  </si>
  <si>
    <t>HOUÉE</t>
  </si>
  <si>
    <t>MARTIN</t>
  </si>
  <si>
    <t>Ritse</t>
  </si>
  <si>
    <t>BACHET</t>
  </si>
  <si>
    <t>GOISET</t>
  </si>
  <si>
    <t>Asger-Jorn</t>
  </si>
  <si>
    <t>ECHEVIN</t>
  </si>
  <si>
    <t>VAES</t>
  </si>
  <si>
    <t>GACHET</t>
  </si>
  <si>
    <t>NEUMANN</t>
  </si>
  <si>
    <t>NOURY</t>
  </si>
  <si>
    <t>OUNISSI</t>
  </si>
  <si>
    <t>SANCHEZ</t>
  </si>
  <si>
    <t xml:space="preserve">Elisa </t>
  </si>
  <si>
    <t>ASFAS TRI</t>
  </si>
  <si>
    <t>CHEVALIER</t>
  </si>
  <si>
    <t>Charlotte</t>
  </si>
  <si>
    <t>LELAIT</t>
  </si>
  <si>
    <t>NEUILLY</t>
  </si>
  <si>
    <t>Léa</t>
  </si>
  <si>
    <t xml:space="preserve">BABAULT             </t>
  </si>
  <si>
    <t xml:space="preserve">DUBAS               </t>
  </si>
  <si>
    <t>tri sud 18</t>
  </si>
  <si>
    <t xml:space="preserve">BECKER              </t>
  </si>
  <si>
    <t xml:space="preserve">PARRAIN             </t>
  </si>
  <si>
    <t xml:space="preserve">SCHMITT             </t>
  </si>
  <si>
    <t xml:space="preserve">BARBONI             </t>
  </si>
  <si>
    <t xml:space="preserve">CHAGNON             </t>
  </si>
  <si>
    <t xml:space="preserve">CATTELOIN           </t>
  </si>
  <si>
    <t xml:space="preserve">ROUX                </t>
  </si>
  <si>
    <t xml:space="preserve">BOUTON              </t>
  </si>
  <si>
    <t xml:space="preserve">DUCEAU              </t>
  </si>
  <si>
    <t xml:space="preserve">Anne Sophie       </t>
  </si>
  <si>
    <t>Benjamin</t>
  </si>
  <si>
    <t>FA TRI 86</t>
  </si>
  <si>
    <t>MIMAULT</t>
  </si>
  <si>
    <t>GAULTIER</t>
  </si>
  <si>
    <t>SASSI</t>
  </si>
  <si>
    <t>MARION</t>
  </si>
  <si>
    <t>MOULIN</t>
  </si>
  <si>
    <t>RICHARD</t>
  </si>
  <si>
    <t>Margaux</t>
  </si>
  <si>
    <t>DUPUIS</t>
  </si>
  <si>
    <t>Louise</t>
  </si>
  <si>
    <t>CM TRI</t>
  </si>
  <si>
    <t>SOYER</t>
  </si>
  <si>
    <t>US Vendome</t>
  </si>
  <si>
    <t>Mélanie</t>
  </si>
  <si>
    <t>Lisa</t>
  </si>
  <si>
    <t>HAYS</t>
  </si>
  <si>
    <t>MATTER</t>
  </si>
  <si>
    <t>GOUAR</t>
  </si>
  <si>
    <t>PERTHUIS</t>
  </si>
  <si>
    <t>TESSIER</t>
  </si>
  <si>
    <t>Thibault</t>
  </si>
  <si>
    <t>GOURY</t>
  </si>
  <si>
    <t>MINI-POUSSIN (03-04)</t>
  </si>
  <si>
    <t>POUSSIN (01-02)</t>
  </si>
  <si>
    <t>PUPILLES (99-00)</t>
  </si>
  <si>
    <t>BENJAMIN (97-98)</t>
  </si>
  <si>
    <t>MINIMES (95-96)</t>
  </si>
  <si>
    <t>CADET (93-94)/JUNIOR (92-91)</t>
  </si>
  <si>
    <t xml:space="preserve">DINE MOREIRA  </t>
  </si>
  <si>
    <t>Orhan</t>
  </si>
  <si>
    <t>Aurélien</t>
  </si>
  <si>
    <t xml:space="preserve"> MARTIN </t>
  </si>
  <si>
    <t>??/??/96</t>
  </si>
  <si>
    <t>Flavie</t>
  </si>
  <si>
    <t xml:space="preserve"> 29/06/2003</t>
  </si>
  <si>
    <t>Clémentine</t>
  </si>
  <si>
    <t>SEYMAN-HAY</t>
  </si>
  <si>
    <t>invité TCJoué</t>
  </si>
  <si>
    <t>FICHAUX</t>
  </si>
  <si>
    <t>Margot</t>
  </si>
  <si>
    <t>Pierre</t>
  </si>
  <si>
    <t>NOTTE</t>
  </si>
  <si>
    <t>CIEREN</t>
  </si>
  <si>
    <t>REINEN</t>
  </si>
  <si>
    <t>BERLAND</t>
  </si>
  <si>
    <t>LOU</t>
  </si>
  <si>
    <t>GRAVOUEILLE</t>
  </si>
  <si>
    <t>MAE</t>
  </si>
  <si>
    <t>LUCET</t>
  </si>
  <si>
    <t>JULIETTE</t>
  </si>
  <si>
    <t>ARTHUR</t>
  </si>
  <si>
    <t>NICOLAS</t>
  </si>
  <si>
    <t>MARINE</t>
  </si>
  <si>
    <t xml:space="preserve">DEJAHDI             </t>
  </si>
  <si>
    <t>SOUMIA</t>
  </si>
  <si>
    <t>20/03/2003</t>
  </si>
  <si>
    <t>RAPHAEL</t>
  </si>
  <si>
    <t xml:space="preserve">WROBLEWSKI          </t>
  </si>
  <si>
    <t>LISA</t>
  </si>
  <si>
    <t>ADRIEN</t>
  </si>
  <si>
    <t>BENOIST</t>
  </si>
  <si>
    <t>HUGO</t>
  </si>
  <si>
    <t>TANGUY</t>
  </si>
  <si>
    <t>AICHA</t>
  </si>
  <si>
    <t>MAXENCE</t>
  </si>
  <si>
    <t>07/08/1993</t>
  </si>
  <si>
    <t>né en 2003</t>
  </si>
  <si>
    <t>MASSET</t>
  </si>
  <si>
    <t>Paul-Henri</t>
  </si>
  <si>
    <t>SAS TRI 37 (invité)</t>
  </si>
  <si>
    <t>Salomé</t>
  </si>
  <si>
    <t>MOREAU</t>
  </si>
  <si>
    <t>THEVENOT</t>
  </si>
  <si>
    <t>MRAGHNI</t>
  </si>
  <si>
    <t>Rayan</t>
  </si>
  <si>
    <t>CREPIN</t>
  </si>
  <si>
    <t>Simon</t>
  </si>
  <si>
    <t>SAS TRI 37(invité )</t>
  </si>
  <si>
    <t>Laetitia</t>
  </si>
  <si>
    <t>RAVENELLE</t>
  </si>
  <si>
    <t>MEMPONTEIL</t>
  </si>
  <si>
    <t>Henri</t>
  </si>
  <si>
    <t>ROBERT</t>
  </si>
  <si>
    <t>Jordan</t>
  </si>
  <si>
    <t>BRUNEL</t>
  </si>
  <si>
    <t>Mathieu</t>
  </si>
  <si>
    <t>nl</t>
  </si>
  <si>
    <t>MILLET</t>
  </si>
  <si>
    <t>Kelian</t>
  </si>
  <si>
    <t>st Laurent Nouan</t>
  </si>
  <si>
    <t>FAURE</t>
  </si>
  <si>
    <t>Auriane</t>
  </si>
  <si>
    <t>TC Chatellerault</t>
  </si>
  <si>
    <t>Cyprien</t>
  </si>
  <si>
    <t>BOUREAU</t>
  </si>
  <si>
    <t>BEST TRI</t>
  </si>
  <si>
    <t>Kilian</t>
  </si>
  <si>
    <t>NL ( Best tri)</t>
  </si>
  <si>
    <t>TC Joué (invité)</t>
  </si>
  <si>
    <t>Jade</t>
  </si>
  <si>
    <t>Endurance 72</t>
  </si>
  <si>
    <t>HATTON</t>
  </si>
  <si>
    <t>Ludovic</t>
  </si>
  <si>
    <t>St Laurent Nouan</t>
  </si>
  <si>
    <t>Rodolphe</t>
  </si>
  <si>
    <t xml:space="preserve">SAUDEMONT           </t>
  </si>
  <si>
    <t xml:space="preserve">YANIS               </t>
  </si>
  <si>
    <t>28/01/2004</t>
  </si>
  <si>
    <t xml:space="preserve">MARIENNE            </t>
  </si>
  <si>
    <t xml:space="preserve">LILOU               </t>
  </si>
  <si>
    <t>25/02/2003</t>
  </si>
  <si>
    <t xml:space="preserve">BERNARDET           </t>
  </si>
  <si>
    <t xml:space="preserve">NIELS               </t>
  </si>
  <si>
    <t xml:space="preserve">RICHARD             </t>
  </si>
  <si>
    <t xml:space="preserve">ALBAN               </t>
  </si>
  <si>
    <t xml:space="preserve">ROBINET             </t>
  </si>
  <si>
    <t xml:space="preserve">ANTONIN             </t>
  </si>
  <si>
    <t xml:space="preserve">NOLAN               </t>
  </si>
  <si>
    <t xml:space="preserve">BAUCHE              </t>
  </si>
  <si>
    <t xml:space="preserve">JEANNE              </t>
  </si>
  <si>
    <t xml:space="preserve">CHESNEAU </t>
  </si>
  <si>
    <t xml:space="preserve">GENIES              </t>
  </si>
  <si>
    <t xml:space="preserve">BETINA              </t>
  </si>
  <si>
    <t xml:space="preserve">HUGUET              </t>
  </si>
  <si>
    <t xml:space="preserve">AMANDINE            </t>
  </si>
  <si>
    <t xml:space="preserve">BERENGER            </t>
  </si>
  <si>
    <t xml:space="preserve">BERTHOMIER          </t>
  </si>
  <si>
    <t xml:space="preserve">JUSTINE             </t>
  </si>
  <si>
    <t xml:space="preserve">JOLY                </t>
  </si>
  <si>
    <t xml:space="preserve">LUCA                </t>
  </si>
  <si>
    <t xml:space="preserve">LIMBERT             </t>
  </si>
  <si>
    <t xml:space="preserve">HUGO                </t>
  </si>
  <si>
    <t xml:space="preserve">COUTANT             </t>
  </si>
  <si>
    <t xml:space="preserve">JACQUET             </t>
  </si>
  <si>
    <t xml:space="preserve">DORIAND             </t>
  </si>
  <si>
    <t xml:space="preserve">FLORIAN             </t>
  </si>
  <si>
    <t xml:space="preserve">LE BRIS             </t>
  </si>
  <si>
    <t xml:space="preserve">JULIEN              </t>
  </si>
  <si>
    <t xml:space="preserve">MARCON              </t>
  </si>
  <si>
    <t xml:space="preserve">DEFAY               </t>
  </si>
  <si>
    <t xml:space="preserve">MARION              </t>
  </si>
  <si>
    <t xml:space="preserve">VERMERSCH           </t>
  </si>
  <si>
    <t xml:space="preserve">JOAN                </t>
  </si>
  <si>
    <t xml:space="preserve">LOIS                </t>
  </si>
  <si>
    <t>26/08/1995</t>
  </si>
  <si>
    <t xml:space="preserve">SEBASTIEN           </t>
  </si>
  <si>
    <t>02/09/1996</t>
  </si>
  <si>
    <t xml:space="preserve">POTHEVIN            </t>
  </si>
  <si>
    <t xml:space="preserve">VICTOR              </t>
  </si>
  <si>
    <t>09/05/1996</t>
  </si>
  <si>
    <t xml:space="preserve">MARGAUX             </t>
  </si>
  <si>
    <t>17/05/1995</t>
  </si>
  <si>
    <t xml:space="preserve">GAEL                </t>
  </si>
  <si>
    <t>21/07/1994</t>
  </si>
  <si>
    <t xml:space="preserve">VALENTIN            </t>
  </si>
  <si>
    <t>12/06/1994</t>
  </si>
  <si>
    <t xml:space="preserve">MOULIN              </t>
  </si>
  <si>
    <t xml:space="preserve">NICOLAS             </t>
  </si>
  <si>
    <t>06/01/1994</t>
  </si>
  <si>
    <t xml:space="preserve">GARCEAULT           </t>
  </si>
  <si>
    <t xml:space="preserve">SANDRINE            </t>
  </si>
  <si>
    <t>03/08/1994</t>
  </si>
  <si>
    <t xml:space="preserve">TREMBLAIS           </t>
  </si>
  <si>
    <t xml:space="preserve">FLORINE             </t>
  </si>
  <si>
    <t>22/12/1994</t>
  </si>
  <si>
    <t>CRON</t>
  </si>
  <si>
    <t>NOÉ</t>
  </si>
  <si>
    <t>??/??/03</t>
  </si>
  <si>
    <t xml:space="preserve">LEFEVRE             </t>
  </si>
  <si>
    <t xml:space="preserve">CLAIRE              </t>
  </si>
  <si>
    <t xml:space="preserve">VALLADE             </t>
  </si>
  <si>
    <t xml:space="preserve">ELEONORE            </t>
  </si>
  <si>
    <t xml:space="preserve">BARAN               </t>
  </si>
  <si>
    <t xml:space="preserve">CHAUSSIVERT         </t>
  </si>
  <si>
    <t xml:space="preserve">ARTHUR              </t>
  </si>
  <si>
    <t xml:space="preserve">FARGEAS             </t>
  </si>
  <si>
    <t xml:space="preserve">PAUL                </t>
  </si>
  <si>
    <t xml:space="preserve">CAMILLE             </t>
  </si>
  <si>
    <t xml:space="preserve">ROMAIN              </t>
  </si>
  <si>
    <t xml:space="preserve">SOYER               </t>
  </si>
  <si>
    <t xml:space="preserve">CHARLINE            </t>
  </si>
  <si>
    <t xml:space="preserve">MARIE               </t>
  </si>
  <si>
    <t xml:space="preserve">BRILLARD            </t>
  </si>
  <si>
    <t xml:space="preserve">ELEA                </t>
  </si>
  <si>
    <t xml:space="preserve">LEFER               </t>
  </si>
  <si>
    <t xml:space="preserve">CORENTIN            </t>
  </si>
  <si>
    <t xml:space="preserve">GUILLAUME           </t>
  </si>
  <si>
    <t>MELANIE</t>
  </si>
  <si>
    <t>HUBERT</t>
  </si>
  <si>
    <t>ANTOINE</t>
  </si>
  <si>
    <t>28/10/1995</t>
  </si>
  <si>
    <t xml:space="preserve">VERNY               </t>
  </si>
  <si>
    <t xml:space="preserve">ALEX                </t>
  </si>
  <si>
    <t>14/10/1995</t>
  </si>
  <si>
    <t>BETTOLO</t>
  </si>
  <si>
    <t>ROBIN</t>
  </si>
  <si>
    <t>21/01/1993</t>
  </si>
  <si>
    <t>GUILLOT</t>
  </si>
  <si>
    <t>20/08/1992</t>
  </si>
  <si>
    <t>ALEXIS</t>
  </si>
  <si>
    <t>1991</t>
  </si>
  <si>
    <t>TRI SUD 18</t>
  </si>
  <si>
    <t xml:space="preserve">PAULINE             </t>
  </si>
  <si>
    <t>1994</t>
  </si>
  <si>
    <t xml:space="preserve">AURIOL              </t>
  </si>
  <si>
    <t xml:space="preserve">JULIE               </t>
  </si>
  <si>
    <t xml:space="preserve">DESBROUSSES         </t>
  </si>
  <si>
    <t xml:space="preserve">LUCIE               </t>
  </si>
  <si>
    <t xml:space="preserve">REMI                </t>
  </si>
  <si>
    <t xml:space="preserve">ALEXIS              </t>
  </si>
  <si>
    <t xml:space="preserve">PIERRE ALEXANDRE    </t>
  </si>
  <si>
    <t xml:space="preserve">DURAND              </t>
  </si>
  <si>
    <t xml:space="preserve">ELIAS               </t>
  </si>
  <si>
    <t xml:space="preserve">LE COMTE            </t>
  </si>
  <si>
    <t xml:space="preserve">AZAD                </t>
  </si>
  <si>
    <t xml:space="preserve">MANON               </t>
  </si>
  <si>
    <t xml:space="preserve">ANTOINE             </t>
  </si>
  <si>
    <t xml:space="preserve">EMMA                </t>
  </si>
  <si>
    <t xml:space="preserve">GRAND               </t>
  </si>
  <si>
    <t xml:space="preserve">LOUIS               </t>
  </si>
  <si>
    <t xml:space="preserve">HENRY               </t>
  </si>
  <si>
    <t xml:space="preserve">DESVAUX             </t>
  </si>
  <si>
    <t xml:space="preserve">THOMAS              </t>
  </si>
  <si>
    <t>FERRIER</t>
  </si>
  <si>
    <t>CHLOE</t>
  </si>
  <si>
    <t xml:space="preserve">AUXANE              </t>
  </si>
  <si>
    <t>2004</t>
  </si>
  <si>
    <t>Paul</t>
  </si>
  <si>
    <t>NL</t>
  </si>
  <si>
    <t>Charles</t>
  </si>
  <si>
    <t>MÊME</t>
  </si>
  <si>
    <t>PAYANT</t>
  </si>
  <si>
    <t>PINEAU</t>
  </si>
  <si>
    <t xml:space="preserve">HAY                 </t>
  </si>
  <si>
    <t xml:space="preserve">Victoire            </t>
  </si>
  <si>
    <t>18/08/1995</t>
  </si>
  <si>
    <t>Kiltan</t>
  </si>
  <si>
    <t>SANOUILLER</t>
  </si>
  <si>
    <t>29/11/1996</t>
  </si>
  <si>
    <t>APADOO</t>
  </si>
  <si>
    <t>MILANO</t>
  </si>
  <si>
    <t>Gwennaël</t>
  </si>
  <si>
    <t>DUVAUCHEL</t>
  </si>
  <si>
    <t>Jules</t>
  </si>
  <si>
    <t>Olivier</t>
  </si>
  <si>
    <t>ROTGER</t>
  </si>
  <si>
    <t>MADRANGE</t>
  </si>
  <si>
    <t>Solène</t>
  </si>
  <si>
    <t>Loches 37 TRI</t>
  </si>
  <si>
    <t>CHEROUVIER</t>
  </si>
  <si>
    <t>Théo</t>
  </si>
  <si>
    <t>FAUCHEUX</t>
  </si>
  <si>
    <t>Victor</t>
  </si>
  <si>
    <t>REMERAND</t>
  </si>
  <si>
    <t xml:space="preserve">Simon </t>
  </si>
  <si>
    <t>RABASSE</t>
  </si>
  <si>
    <t>NATHAN</t>
  </si>
  <si>
    <t>CHEVREAU</t>
  </si>
  <si>
    <t>FALLOT</t>
  </si>
  <si>
    <t>THEVENAUD</t>
  </si>
  <si>
    <t>Laurie</t>
  </si>
  <si>
    <t>DUBAS</t>
  </si>
  <si>
    <t>Angèle</t>
  </si>
  <si>
    <t>GODEBIN</t>
  </si>
  <si>
    <t>Hansen</t>
  </si>
  <si>
    <t>BRUNEAU</t>
  </si>
  <si>
    <t>DURAND</t>
  </si>
  <si>
    <t>Axel</t>
  </si>
  <si>
    <t>BEGUIN</t>
  </si>
  <si>
    <t>Thimoté</t>
  </si>
  <si>
    <t>ELLIOT</t>
  </si>
  <si>
    <t>Sable vendée tri</t>
  </si>
  <si>
    <t>DEPOILLY</t>
  </si>
  <si>
    <t>QUENTIN</t>
  </si>
  <si>
    <t>Temps</t>
  </si>
  <si>
    <t>Clt</t>
  </si>
  <si>
    <t>BERRAND</t>
  </si>
  <si>
    <t>Virgil</t>
  </si>
  <si>
    <t>Bourges triathlon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</si>
</sst>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dd/mm/yy"/>
    <numFmt numFmtId="167" formatCode="mmm\-yyyy"/>
  </numFmts>
  <fonts count="14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 horizontal="left" shrinkToFit="1"/>
    </xf>
    <xf numFmtId="14" fontId="1" fillId="0" borderId="1" xfId="0" applyNumberFormat="1" applyFont="1" applyFill="1" applyBorder="1" applyAlignment="1">
      <alignment horizontal="left" shrinkToFit="1"/>
    </xf>
    <xf numFmtId="14" fontId="1" fillId="0" borderId="1" xfId="0" applyNumberFormat="1" applyFont="1" applyFill="1" applyBorder="1" applyAlignment="1">
      <alignment horizontal="left" vertical="center" shrinkToFit="1"/>
    </xf>
    <xf numFmtId="14" fontId="1" fillId="0" borderId="1" xfId="0" applyNumberFormat="1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10" fillId="0" borderId="1" xfId="0" applyNumberFormat="1" applyFont="1" applyFill="1" applyBorder="1" applyAlignment="1">
      <alignment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3" xfId="0" applyFont="1" applyBorder="1" applyAlignment="1">
      <alignment/>
    </xf>
    <xf numFmtId="0" fontId="13" fillId="0" borderId="0" xfId="0" applyFont="1" applyAlignment="1">
      <alignment/>
    </xf>
    <xf numFmtId="21" fontId="1" fillId="0" borderId="1" xfId="0" applyNumberFormat="1" applyFont="1" applyBorder="1" applyAlignment="1">
      <alignment horizontal="left"/>
    </xf>
    <xf numFmtId="21" fontId="1" fillId="0" borderId="1" xfId="0" applyNumberFormat="1" applyFont="1" applyFill="1" applyBorder="1" applyAlignment="1">
      <alignment horizontal="left"/>
    </xf>
    <xf numFmtId="21" fontId="1" fillId="0" borderId="1" xfId="0" applyNumberFormat="1" applyFont="1" applyBorder="1" applyAlignment="1">
      <alignment horizontal="left"/>
    </xf>
    <xf numFmtId="21" fontId="12" fillId="0" borderId="1" xfId="0" applyNumberFormat="1" applyFont="1" applyFill="1" applyBorder="1" applyAlignment="1">
      <alignment horizontal="left" vertical="center"/>
    </xf>
    <xf numFmtId="21" fontId="12" fillId="0" borderId="1" xfId="0" applyNumberFormat="1" applyFont="1" applyFill="1" applyBorder="1" applyAlignment="1">
      <alignment horizontal="left"/>
    </xf>
    <xf numFmtId="21" fontId="12" fillId="0" borderId="1" xfId="0" applyNumberFormat="1" applyFont="1" applyBorder="1" applyAlignment="1">
      <alignment horizontal="left" vertical="center"/>
    </xf>
    <xf numFmtId="21" fontId="0" fillId="0" borderId="1" xfId="0" applyNumberFormat="1" applyBorder="1" applyAlignment="1">
      <alignment/>
    </xf>
    <xf numFmtId="21" fontId="1" fillId="0" borderId="0" xfId="0" applyNumberFormat="1" applyFont="1" applyAlignment="1">
      <alignment/>
    </xf>
    <xf numFmtId="21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21" fontId="1" fillId="0" borderId="0" xfId="0" applyNumberFormat="1" applyFont="1" applyAlignment="1">
      <alignment horizontal="left"/>
    </xf>
    <xf numFmtId="21" fontId="10" fillId="0" borderId="1" xfId="0" applyNumberFormat="1" applyFont="1" applyFill="1" applyBorder="1" applyAlignment="1">
      <alignment/>
    </xf>
    <xf numFmtId="49" fontId="10" fillId="0" borderId="0" xfId="0" applyNumberFormat="1" applyFont="1" applyFill="1" applyAlignment="1">
      <alignment/>
    </xf>
    <xf numFmtId="0" fontId="4" fillId="0" borderId="1" xfId="0" applyFont="1" applyBorder="1" applyAlignment="1">
      <alignment/>
    </xf>
    <xf numFmtId="49" fontId="11" fillId="0" borderId="1" xfId="0" applyNumberFormat="1" applyFont="1" applyFill="1" applyBorder="1" applyAlignment="1">
      <alignment/>
    </xf>
    <xf numFmtId="21" fontId="4" fillId="0" borderId="1" xfId="0" applyNumberFormat="1" applyFont="1" applyBorder="1" applyAlignment="1">
      <alignment/>
    </xf>
    <xf numFmtId="0" fontId="11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shrinkToFit="1"/>
    </xf>
    <xf numFmtId="14" fontId="4" fillId="0" borderId="1" xfId="0" applyNumberFormat="1" applyFont="1" applyFill="1" applyBorder="1" applyAlignment="1">
      <alignment horizontal="left" shrinkToFit="1"/>
    </xf>
    <xf numFmtId="14" fontId="4" fillId="0" borderId="4" xfId="0" applyNumberFormat="1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180975</xdr:rowOff>
    </xdr:to>
    <xdr:sp>
      <xdr:nvSpPr>
        <xdr:cNvPr id="1" name="Line 9"/>
        <xdr:cNvSpPr>
          <a:spLocks/>
        </xdr:cNvSpPr>
      </xdr:nvSpPr>
      <xdr:spPr>
        <a:xfrm flipV="1">
          <a:off x="0" y="4152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180975</xdr:rowOff>
    </xdr:to>
    <xdr:sp>
      <xdr:nvSpPr>
        <xdr:cNvPr id="2" name="Line 10"/>
        <xdr:cNvSpPr>
          <a:spLocks/>
        </xdr:cNvSpPr>
      </xdr:nvSpPr>
      <xdr:spPr>
        <a:xfrm flipV="1">
          <a:off x="0" y="4343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view="pageBreakPreview" zoomScale="60" workbookViewId="0" topLeftCell="A1">
      <selection activeCell="B4" sqref="B4:G32"/>
    </sheetView>
  </sheetViews>
  <sheetFormatPr defaultColWidth="11.421875" defaultRowHeight="12.75"/>
  <cols>
    <col min="2" max="2" width="5.140625" style="0" bestFit="1" customWidth="1"/>
    <col min="3" max="3" width="22.28125" style="0" bestFit="1" customWidth="1"/>
    <col min="4" max="4" width="12.57421875" style="0" bestFit="1" customWidth="1"/>
    <col min="5" max="5" width="17.8515625" style="0" hidden="1" customWidth="1"/>
    <col min="6" max="6" width="6.7109375" style="0" bestFit="1" customWidth="1"/>
    <col min="7" max="7" width="20.28125" style="0" bestFit="1" customWidth="1"/>
    <col min="8" max="8" width="10.140625" style="0" customWidth="1"/>
    <col min="9" max="10" width="4.00390625" style="0" customWidth="1"/>
    <col min="11" max="11" width="11.421875" style="4" customWidth="1"/>
  </cols>
  <sheetData>
    <row r="1" spans="3:9" ht="25.5">
      <c r="C1" s="38" t="s">
        <v>98</v>
      </c>
      <c r="E1" s="32"/>
      <c r="F1" s="32"/>
      <c r="G1" s="32"/>
      <c r="H1" s="32"/>
      <c r="I1" s="32"/>
    </row>
    <row r="2" spans="11:13" ht="15.75">
      <c r="K2" s="5"/>
      <c r="L2" t="s">
        <v>8</v>
      </c>
      <c r="M2" t="s">
        <v>7</v>
      </c>
    </row>
    <row r="3" spans="1:14" ht="15.75">
      <c r="A3" s="6" t="s">
        <v>351</v>
      </c>
      <c r="B3" s="6" t="s">
        <v>0</v>
      </c>
      <c r="C3" s="6" t="s">
        <v>1</v>
      </c>
      <c r="D3" s="6" t="s">
        <v>2</v>
      </c>
      <c r="E3" s="6" t="s">
        <v>34</v>
      </c>
      <c r="F3" s="6" t="s">
        <v>3</v>
      </c>
      <c r="G3" s="6" t="s">
        <v>4</v>
      </c>
      <c r="H3" s="6" t="s">
        <v>350</v>
      </c>
      <c r="I3" s="6"/>
      <c r="J3" s="6"/>
      <c r="K3" s="4">
        <f>SUM(K4:K20)</f>
        <v>14</v>
      </c>
      <c r="L3" s="4">
        <f>SUM(L4:L20)</f>
        <v>7</v>
      </c>
      <c r="M3" s="4">
        <f>SUM(M4:M20)</f>
        <v>8</v>
      </c>
      <c r="N3">
        <f>K3-L3-M3</f>
        <v>-1</v>
      </c>
    </row>
    <row r="4" spans="1:13" ht="15">
      <c r="A4" s="7">
        <v>1</v>
      </c>
      <c r="B4" s="7">
        <v>38</v>
      </c>
      <c r="C4" s="9" t="s">
        <v>170</v>
      </c>
      <c r="D4" s="9" t="s">
        <v>172</v>
      </c>
      <c r="E4" s="16">
        <v>37696</v>
      </c>
      <c r="F4" s="9" t="s">
        <v>8</v>
      </c>
      <c r="G4" s="9" t="s">
        <v>173</v>
      </c>
      <c r="H4" s="39">
        <v>0.004398148148148148</v>
      </c>
      <c r="I4" s="20"/>
      <c r="J4" s="19"/>
      <c r="K4" s="4">
        <f>IF(C7="",0,1)</f>
        <v>1</v>
      </c>
      <c r="L4">
        <f>IF(F7="M",1,0)</f>
        <v>1</v>
      </c>
      <c r="M4">
        <f>IF(F7="F",1,0)</f>
        <v>0</v>
      </c>
    </row>
    <row r="5" spans="1:13" ht="15">
      <c r="A5" s="7">
        <v>2</v>
      </c>
      <c r="B5" s="7">
        <v>37</v>
      </c>
      <c r="C5" s="19" t="s">
        <v>333</v>
      </c>
      <c r="D5" s="19" t="s">
        <v>303</v>
      </c>
      <c r="E5" s="19">
        <v>2003</v>
      </c>
      <c r="F5" s="20" t="s">
        <v>8</v>
      </c>
      <c r="G5" s="20" t="s">
        <v>304</v>
      </c>
      <c r="H5" s="39">
        <v>0.004849537037037037</v>
      </c>
      <c r="I5" s="20"/>
      <c r="J5" s="19"/>
      <c r="K5" s="4">
        <f>IF(C8="",0,1)</f>
        <v>1</v>
      </c>
      <c r="L5">
        <f>IF(F8="M",1,0)</f>
        <v>1</v>
      </c>
      <c r="M5">
        <f>IF(F8="F",1,0)</f>
        <v>0</v>
      </c>
    </row>
    <row r="6" spans="1:13" ht="15">
      <c r="A6" s="7">
        <v>3</v>
      </c>
      <c r="B6" s="7">
        <v>35</v>
      </c>
      <c r="C6" s="9" t="s">
        <v>241</v>
      </c>
      <c r="D6" s="9" t="s">
        <v>242</v>
      </c>
      <c r="E6" s="9" t="s">
        <v>243</v>
      </c>
      <c r="F6" s="9" t="s">
        <v>8</v>
      </c>
      <c r="G6" s="9" t="s">
        <v>174</v>
      </c>
      <c r="H6" s="39">
        <v>0.004953703703703704</v>
      </c>
      <c r="I6" s="9"/>
      <c r="J6" s="9"/>
      <c r="K6" s="4">
        <f>IF(C9="",0,1)</f>
        <v>1</v>
      </c>
      <c r="L6">
        <f>IF(F9="M",1,0)</f>
        <v>0</v>
      </c>
      <c r="M6">
        <f>IF(F9="F",1,0)</f>
        <v>1</v>
      </c>
    </row>
    <row r="7" spans="1:13" ht="15">
      <c r="A7" s="7">
        <v>4</v>
      </c>
      <c r="B7" s="7">
        <v>39</v>
      </c>
      <c r="C7" s="9" t="s">
        <v>49</v>
      </c>
      <c r="D7" s="19" t="s">
        <v>44</v>
      </c>
      <c r="E7" s="19" t="s">
        <v>142</v>
      </c>
      <c r="F7" s="19" t="s">
        <v>8</v>
      </c>
      <c r="G7" s="9" t="s">
        <v>145</v>
      </c>
      <c r="H7" s="40">
        <v>0.005023148148148148</v>
      </c>
      <c r="I7" s="9"/>
      <c r="J7" s="9"/>
      <c r="K7" s="4">
        <f>IF(C10="",0,1)</f>
        <v>1</v>
      </c>
      <c r="L7">
        <f>IF(F10="M",1,0)</f>
        <v>1</v>
      </c>
      <c r="M7">
        <f>IF(F10="F",1,0)</f>
        <v>0</v>
      </c>
    </row>
    <row r="8" spans="1:13" ht="15">
      <c r="A8" s="7">
        <v>5</v>
      </c>
      <c r="B8" s="33">
        <v>47</v>
      </c>
      <c r="C8" s="11" t="s">
        <v>334</v>
      </c>
      <c r="D8" s="11" t="s">
        <v>346</v>
      </c>
      <c r="E8" s="11"/>
      <c r="F8" s="11" t="s">
        <v>8</v>
      </c>
      <c r="G8" s="11" t="s">
        <v>347</v>
      </c>
      <c r="H8" s="41">
        <v>0.0050578703703703706</v>
      </c>
      <c r="I8" s="9"/>
      <c r="J8" s="19"/>
      <c r="K8" s="4">
        <f>IF(C11="",0,1)</f>
        <v>1</v>
      </c>
      <c r="L8">
        <f>IF(F11="M",1,0)</f>
        <v>0</v>
      </c>
      <c r="M8">
        <f>IF(F11="F",1,0)</f>
        <v>1</v>
      </c>
    </row>
    <row r="9" spans="1:13" ht="15">
      <c r="A9" s="7">
        <v>6</v>
      </c>
      <c r="B9" s="7">
        <v>36</v>
      </c>
      <c r="C9" s="22" t="s">
        <v>129</v>
      </c>
      <c r="D9" s="22" t="s">
        <v>130</v>
      </c>
      <c r="E9" s="22" t="s">
        <v>131</v>
      </c>
      <c r="F9" s="22" t="s">
        <v>7</v>
      </c>
      <c r="G9" s="9" t="s">
        <v>86</v>
      </c>
      <c r="H9" s="39">
        <v>0.00525462962962963</v>
      </c>
      <c r="I9" s="9"/>
      <c r="J9" s="9"/>
      <c r="K9" s="4">
        <f>IF(C4="",0,1)</f>
        <v>1</v>
      </c>
      <c r="L9">
        <f>IF(F4="M",1,0)</f>
        <v>1</v>
      </c>
      <c r="M9">
        <f>IF(F4="F",1,0)</f>
        <v>0</v>
      </c>
    </row>
    <row r="10" spans="1:13" ht="15">
      <c r="A10" s="7">
        <v>7</v>
      </c>
      <c r="B10" s="7">
        <v>41</v>
      </c>
      <c r="C10" s="21" t="s">
        <v>181</v>
      </c>
      <c r="D10" s="21" t="s">
        <v>182</v>
      </c>
      <c r="E10" s="21" t="s">
        <v>183</v>
      </c>
      <c r="F10" s="19" t="s">
        <v>8</v>
      </c>
      <c r="G10" s="9" t="s">
        <v>12</v>
      </c>
      <c r="H10" s="41">
        <v>0.0052662037037037035</v>
      </c>
      <c r="I10" s="9"/>
      <c r="J10" s="9"/>
      <c r="K10" s="4">
        <f>IF(C5="",0,1)</f>
        <v>1</v>
      </c>
      <c r="L10">
        <f>IF(F5="M",1,0)</f>
        <v>1</v>
      </c>
      <c r="M10">
        <f>IF(F5="F",1,0)</f>
        <v>0</v>
      </c>
    </row>
    <row r="11" spans="1:13" ht="15">
      <c r="A11" s="7">
        <v>8</v>
      </c>
      <c r="B11" s="7">
        <v>42</v>
      </c>
      <c r="C11" s="21" t="s">
        <v>184</v>
      </c>
      <c r="D11" s="21" t="s">
        <v>185</v>
      </c>
      <c r="E11" s="21" t="s">
        <v>186</v>
      </c>
      <c r="F11" s="19" t="s">
        <v>7</v>
      </c>
      <c r="G11" s="9" t="s">
        <v>12</v>
      </c>
      <c r="H11" s="41">
        <v>0.005358796296296296</v>
      </c>
      <c r="I11" s="9"/>
      <c r="J11" s="9"/>
      <c r="K11" s="4">
        <f>IF(C6="",0,1)</f>
        <v>1</v>
      </c>
      <c r="L11">
        <f>IF(F6="M",1,0)</f>
        <v>1</v>
      </c>
      <c r="M11">
        <f>IF(F6="F",1,0)</f>
        <v>0</v>
      </c>
    </row>
    <row r="12" spans="1:13" ht="15">
      <c r="A12" s="7">
        <v>9</v>
      </c>
      <c r="B12" s="7">
        <v>40</v>
      </c>
      <c r="C12" s="9" t="s">
        <v>143</v>
      </c>
      <c r="D12" s="19" t="s">
        <v>144</v>
      </c>
      <c r="E12" s="19" t="s">
        <v>142</v>
      </c>
      <c r="F12" s="19" t="s">
        <v>8</v>
      </c>
      <c r="G12" s="9" t="s">
        <v>145</v>
      </c>
      <c r="H12" s="42">
        <v>0.005590277777777778</v>
      </c>
      <c r="I12" s="9"/>
      <c r="J12" s="9"/>
      <c r="K12" s="4">
        <f aca="true" t="shared" si="0" ref="K12:K17">IF(C12="",0,1)</f>
        <v>1</v>
      </c>
      <c r="L12">
        <f aca="true" t="shared" si="1" ref="L12:L18">IF(F12="M",1,0)</f>
        <v>1</v>
      </c>
      <c r="M12">
        <f aca="true" t="shared" si="2" ref="M12:M18">IF(F12="F",1,0)</f>
        <v>0</v>
      </c>
    </row>
    <row r="13" spans="1:13" ht="15">
      <c r="A13" s="7">
        <v>10</v>
      </c>
      <c r="B13" s="33">
        <v>44</v>
      </c>
      <c r="C13" s="30" t="s">
        <v>66</v>
      </c>
      <c r="D13" s="30" t="s">
        <v>301</v>
      </c>
      <c r="E13" s="30" t="s">
        <v>302</v>
      </c>
      <c r="F13" s="20" t="s">
        <v>7</v>
      </c>
      <c r="G13" s="20" t="s">
        <v>277</v>
      </c>
      <c r="H13" s="42">
        <v>0.005740740740740742</v>
      </c>
      <c r="I13" s="9"/>
      <c r="J13" s="9"/>
      <c r="K13" s="4">
        <f t="shared" si="0"/>
        <v>1</v>
      </c>
      <c r="L13">
        <f t="shared" si="1"/>
        <v>0</v>
      </c>
      <c r="M13">
        <f t="shared" si="2"/>
        <v>1</v>
      </c>
    </row>
    <row r="14" spans="1:13" ht="15">
      <c r="A14" s="7">
        <v>11</v>
      </c>
      <c r="B14" s="7">
        <v>33</v>
      </c>
      <c r="C14" s="9" t="s">
        <v>112</v>
      </c>
      <c r="D14" s="9" t="s">
        <v>111</v>
      </c>
      <c r="E14" s="16" t="s">
        <v>110</v>
      </c>
      <c r="F14" s="9" t="s">
        <v>7</v>
      </c>
      <c r="G14" s="9" t="s">
        <v>174</v>
      </c>
      <c r="H14" s="43">
        <v>0.005752314814814814</v>
      </c>
      <c r="I14" s="11"/>
      <c r="J14" s="11"/>
      <c r="K14" s="4">
        <f t="shared" si="0"/>
        <v>1</v>
      </c>
      <c r="L14">
        <f t="shared" si="1"/>
        <v>0</v>
      </c>
      <c r="M14">
        <f t="shared" si="2"/>
        <v>1</v>
      </c>
    </row>
    <row r="15" spans="1:13" ht="15">
      <c r="A15" s="7">
        <v>12</v>
      </c>
      <c r="B15" s="37">
        <v>34</v>
      </c>
      <c r="C15" s="9" t="s">
        <v>40</v>
      </c>
      <c r="D15" s="9" t="s">
        <v>175</v>
      </c>
      <c r="E15" s="16">
        <v>38018</v>
      </c>
      <c r="F15" s="9" t="s">
        <v>7</v>
      </c>
      <c r="G15" s="9" t="s">
        <v>174</v>
      </c>
      <c r="H15" s="43">
        <v>0.005821759259259259</v>
      </c>
      <c r="I15" s="9"/>
      <c r="J15" s="9"/>
      <c r="K15" s="4">
        <f t="shared" si="0"/>
        <v>1</v>
      </c>
      <c r="L15">
        <f t="shared" si="1"/>
        <v>0</v>
      </c>
      <c r="M15">
        <f t="shared" si="2"/>
        <v>1</v>
      </c>
    </row>
    <row r="16" spans="1:13" ht="15">
      <c r="A16" s="7">
        <v>13</v>
      </c>
      <c r="B16" s="33">
        <v>45</v>
      </c>
      <c r="C16" s="28" t="s">
        <v>244</v>
      </c>
      <c r="D16" s="28" t="s">
        <v>245</v>
      </c>
      <c r="E16" s="29">
        <v>38062</v>
      </c>
      <c r="F16" s="20" t="s">
        <v>7</v>
      </c>
      <c r="G16" s="9" t="s">
        <v>88</v>
      </c>
      <c r="H16" s="44">
        <v>0.006122685185185185</v>
      </c>
      <c r="I16" s="9"/>
      <c r="J16" s="9"/>
      <c r="K16" s="4">
        <f t="shared" si="0"/>
        <v>1</v>
      </c>
      <c r="L16">
        <f t="shared" si="1"/>
        <v>0</v>
      </c>
      <c r="M16">
        <f t="shared" si="2"/>
        <v>1</v>
      </c>
    </row>
    <row r="17" spans="1:13" ht="15">
      <c r="A17" s="7">
        <v>14</v>
      </c>
      <c r="B17" s="33">
        <v>46</v>
      </c>
      <c r="C17" s="28" t="s">
        <v>246</v>
      </c>
      <c r="D17" s="28" t="s">
        <v>247</v>
      </c>
      <c r="E17" s="29">
        <v>38053</v>
      </c>
      <c r="F17" s="20" t="s">
        <v>7</v>
      </c>
      <c r="G17" s="9" t="s">
        <v>88</v>
      </c>
      <c r="H17" s="44">
        <v>0.006435185185185186</v>
      </c>
      <c r="I17" s="9"/>
      <c r="J17" s="9"/>
      <c r="K17" s="4">
        <f t="shared" si="0"/>
        <v>1</v>
      </c>
      <c r="L17">
        <f t="shared" si="1"/>
        <v>0</v>
      </c>
      <c r="M17">
        <f t="shared" si="2"/>
        <v>1</v>
      </c>
    </row>
    <row r="18" spans="1:13" ht="15">
      <c r="A18" s="7">
        <v>15</v>
      </c>
      <c r="B18" s="37">
        <v>43</v>
      </c>
      <c r="C18" s="30" t="s">
        <v>299</v>
      </c>
      <c r="D18" s="30" t="s">
        <v>300</v>
      </c>
      <c r="E18" s="31">
        <v>2004</v>
      </c>
      <c r="F18" s="20" t="s">
        <v>7</v>
      </c>
      <c r="G18" s="20" t="s">
        <v>277</v>
      </c>
      <c r="H18" s="45">
        <v>0.0069560185185185185</v>
      </c>
      <c r="I18" s="20"/>
      <c r="J18" s="9"/>
      <c r="L18">
        <f t="shared" si="1"/>
        <v>0</v>
      </c>
      <c r="M18">
        <f t="shared" si="2"/>
        <v>1</v>
      </c>
    </row>
    <row r="19" spans="1:10" ht="15">
      <c r="A19">
        <v>16</v>
      </c>
      <c r="B19" s="33">
        <v>48</v>
      </c>
      <c r="C19" s="11"/>
      <c r="D19" s="11"/>
      <c r="E19" s="11"/>
      <c r="F19" s="11"/>
      <c r="G19" s="11"/>
      <c r="H19" s="11"/>
      <c r="I19" s="11"/>
      <c r="J19" s="11"/>
    </row>
    <row r="20" spans="1:10" ht="15">
      <c r="A20">
        <v>17</v>
      </c>
      <c r="B20" s="33">
        <v>49</v>
      </c>
      <c r="C20" s="11"/>
      <c r="D20" s="11"/>
      <c r="E20" s="11"/>
      <c r="F20" s="11"/>
      <c r="G20" s="11"/>
      <c r="H20" s="11"/>
      <c r="I20" s="11"/>
      <c r="J20" s="11"/>
    </row>
    <row r="21" spans="1:10" ht="15">
      <c r="A21">
        <v>18</v>
      </c>
      <c r="B21" s="33">
        <v>50</v>
      </c>
      <c r="C21" s="11"/>
      <c r="D21" s="11"/>
      <c r="E21" s="11"/>
      <c r="F21" s="11"/>
      <c r="G21" s="11"/>
      <c r="H21" s="11"/>
      <c r="I21" s="11"/>
      <c r="J21" s="1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view="pageBreakPreview" zoomScale="70" zoomScaleNormal="85" zoomScaleSheetLayoutView="70" workbookViewId="0" topLeftCell="A1">
      <selection activeCell="B4" sqref="B4:G32"/>
    </sheetView>
  </sheetViews>
  <sheetFormatPr defaultColWidth="11.421875" defaultRowHeight="12.75"/>
  <cols>
    <col min="1" max="2" width="5.140625" style="4" bestFit="1" customWidth="1"/>
    <col min="3" max="3" width="30.00390625" style="4" bestFit="1" customWidth="1"/>
    <col min="4" max="4" width="18.140625" style="4" bestFit="1" customWidth="1"/>
    <col min="5" max="5" width="17.8515625" style="4" bestFit="1" customWidth="1"/>
    <col min="6" max="6" width="18.00390625" style="4" bestFit="1" customWidth="1"/>
    <col min="7" max="7" width="20.57421875" style="49" bestFit="1" customWidth="1"/>
    <col min="8" max="8" width="10.140625" style="4" customWidth="1"/>
    <col min="9" max="11" width="10.140625" style="4" bestFit="1" customWidth="1"/>
    <col min="12" max="12" width="15.140625" style="4" bestFit="1" customWidth="1"/>
    <col min="13" max="16384" width="11.421875" style="4" customWidth="1"/>
  </cols>
  <sheetData>
    <row r="1" spans="3:9" ht="25.5">
      <c r="C1" s="62" t="s">
        <v>99</v>
      </c>
      <c r="D1" s="62"/>
      <c r="E1" s="62"/>
      <c r="F1" s="62"/>
      <c r="G1" s="62"/>
      <c r="H1" s="32"/>
      <c r="I1" s="32"/>
    </row>
    <row r="2" spans="10:15" ht="15">
      <c r="J2" s="46">
        <v>0.002777777777777778</v>
      </c>
      <c r="K2" s="46"/>
      <c r="N2" s="4" t="s">
        <v>8</v>
      </c>
      <c r="O2" s="4" t="s">
        <v>7</v>
      </c>
    </row>
    <row r="3" spans="1:15" s="5" customFormat="1" ht="15.75">
      <c r="A3" s="6" t="s">
        <v>351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50" t="s">
        <v>350</v>
      </c>
      <c r="H3" s="6"/>
      <c r="J3" s="6"/>
      <c r="K3" s="6" t="s">
        <v>6</v>
      </c>
      <c r="L3" s="4">
        <f>SUM(M4:M44)</f>
        <v>20</v>
      </c>
      <c r="M3" s="4">
        <f>SUM(N4:N44)</f>
        <v>13</v>
      </c>
      <c r="N3" s="4">
        <f>SUM(O4:O44)</f>
        <v>0</v>
      </c>
      <c r="O3">
        <f>L3-M3-N3</f>
        <v>7</v>
      </c>
    </row>
    <row r="4" spans="1:15" ht="15">
      <c r="A4" s="7">
        <v>1</v>
      </c>
      <c r="B4" s="7">
        <v>103</v>
      </c>
      <c r="C4" s="9" t="s">
        <v>42</v>
      </c>
      <c r="D4" s="9" t="s">
        <v>28</v>
      </c>
      <c r="E4" s="9" t="s">
        <v>8</v>
      </c>
      <c r="F4" s="9" t="s">
        <v>25</v>
      </c>
      <c r="G4" s="39">
        <v>0.004756944444444445</v>
      </c>
      <c r="H4" s="9"/>
      <c r="I4" s="9"/>
      <c r="J4" s="39"/>
      <c r="K4" s="7"/>
      <c r="L4" s="4">
        <f>IF(C4="",0,1)</f>
        <v>1</v>
      </c>
      <c r="M4">
        <f>IF(E4="M",1,0)</f>
        <v>1</v>
      </c>
      <c r="N4">
        <f>IF(E4="F",1,0)</f>
        <v>0</v>
      </c>
      <c r="O4"/>
    </row>
    <row r="5" spans="1:15" ht="15">
      <c r="A5" s="7">
        <v>2</v>
      </c>
      <c r="B5" s="7">
        <v>95</v>
      </c>
      <c r="C5" s="18" t="s">
        <v>181</v>
      </c>
      <c r="D5" s="18" t="s">
        <v>193</v>
      </c>
      <c r="E5" s="9" t="s">
        <v>8</v>
      </c>
      <c r="F5" s="9" t="s">
        <v>12</v>
      </c>
      <c r="G5" s="39">
        <v>0.005069444444444444</v>
      </c>
      <c r="H5" s="9"/>
      <c r="I5" s="18"/>
      <c r="J5" s="39"/>
      <c r="K5" s="7"/>
      <c r="L5" s="4">
        <f aca="true" t="shared" si="0" ref="L5:L30">IF(C5="",0,1)</f>
        <v>1</v>
      </c>
      <c r="M5">
        <f aca="true" t="shared" si="1" ref="M5:M30">IF(E5="M",1,0)</f>
        <v>1</v>
      </c>
      <c r="N5">
        <f aca="true" t="shared" si="2" ref="N5:N34">IF(E5="F",1,0)</f>
        <v>0</v>
      </c>
      <c r="O5"/>
    </row>
    <row r="6" spans="1:15" ht="15">
      <c r="A6" s="7">
        <v>3</v>
      </c>
      <c r="B6" s="7">
        <v>112</v>
      </c>
      <c r="C6" s="17" t="s">
        <v>92</v>
      </c>
      <c r="D6" s="17" t="s">
        <v>132</v>
      </c>
      <c r="E6" s="9" t="s">
        <v>8</v>
      </c>
      <c r="F6" s="9" t="s">
        <v>86</v>
      </c>
      <c r="G6" s="39">
        <v>0.005162037037037037</v>
      </c>
      <c r="H6" s="7"/>
      <c r="I6" s="27"/>
      <c r="J6" s="39"/>
      <c r="K6" s="7"/>
      <c r="L6" s="4">
        <f t="shared" si="0"/>
        <v>1</v>
      </c>
      <c r="M6">
        <f t="shared" si="1"/>
        <v>1</v>
      </c>
      <c r="N6">
        <f t="shared" si="2"/>
        <v>0</v>
      </c>
      <c r="O6"/>
    </row>
    <row r="7" spans="1:15" ht="15">
      <c r="A7" s="7">
        <v>4</v>
      </c>
      <c r="B7" s="7">
        <v>83</v>
      </c>
      <c r="C7" s="24" t="s">
        <v>251</v>
      </c>
      <c r="D7" s="24" t="s">
        <v>252</v>
      </c>
      <c r="E7" s="7" t="s">
        <v>8</v>
      </c>
      <c r="F7" s="7" t="s">
        <v>88</v>
      </c>
      <c r="G7" s="39">
        <v>0.005219907407407407</v>
      </c>
      <c r="H7" s="7"/>
      <c r="I7" s="24"/>
      <c r="J7" s="39"/>
      <c r="K7" s="7"/>
      <c r="L7" s="4">
        <f t="shared" si="0"/>
        <v>1</v>
      </c>
      <c r="M7">
        <f t="shared" si="1"/>
        <v>1</v>
      </c>
      <c r="N7">
        <f t="shared" si="2"/>
        <v>0</v>
      </c>
      <c r="O7"/>
    </row>
    <row r="8" spans="1:15" ht="15">
      <c r="A8" s="7">
        <v>5</v>
      </c>
      <c r="B8" s="7">
        <v>89</v>
      </c>
      <c r="C8" s="27" t="s">
        <v>294</v>
      </c>
      <c r="D8" s="27" t="s">
        <v>295</v>
      </c>
      <c r="E8" s="27" t="s">
        <v>8</v>
      </c>
      <c r="F8" s="7" t="s">
        <v>277</v>
      </c>
      <c r="G8" s="51">
        <v>0.005324074074074075</v>
      </c>
      <c r="J8" s="39"/>
      <c r="K8" s="7"/>
      <c r="L8" s="4">
        <f t="shared" si="0"/>
        <v>1</v>
      </c>
      <c r="M8">
        <f t="shared" si="1"/>
        <v>1</v>
      </c>
      <c r="N8">
        <f t="shared" si="2"/>
        <v>0</v>
      </c>
      <c r="O8"/>
    </row>
    <row r="9" spans="1:15" ht="15">
      <c r="A9" s="7">
        <v>6</v>
      </c>
      <c r="B9" s="7">
        <v>85</v>
      </c>
      <c r="C9" s="24" t="s">
        <v>248</v>
      </c>
      <c r="D9" s="24" t="s">
        <v>195</v>
      </c>
      <c r="E9" s="9" t="s">
        <v>7</v>
      </c>
      <c r="F9" s="7" t="s">
        <v>88</v>
      </c>
      <c r="G9" s="39">
        <v>0.005370370370370369</v>
      </c>
      <c r="H9" s="9"/>
      <c r="I9" s="18"/>
      <c r="J9" s="39"/>
      <c r="K9" s="7"/>
      <c r="L9" s="4">
        <f t="shared" si="0"/>
        <v>1</v>
      </c>
      <c r="M9">
        <f t="shared" si="1"/>
        <v>0</v>
      </c>
      <c r="N9">
        <f t="shared" si="2"/>
        <v>1</v>
      </c>
      <c r="O9"/>
    </row>
    <row r="10" spans="1:15" ht="15">
      <c r="A10" s="7">
        <v>7</v>
      </c>
      <c r="B10" s="7">
        <v>81</v>
      </c>
      <c r="C10" s="24" t="s">
        <v>244</v>
      </c>
      <c r="D10" s="24" t="s">
        <v>253</v>
      </c>
      <c r="E10" s="9" t="s">
        <v>7</v>
      </c>
      <c r="F10" s="7" t="s">
        <v>88</v>
      </c>
      <c r="G10" s="39">
        <v>0.005393518518518518</v>
      </c>
      <c r="H10" s="9"/>
      <c r="I10" s="18"/>
      <c r="J10" s="39"/>
      <c r="K10" s="7"/>
      <c r="L10" s="4">
        <f t="shared" si="0"/>
        <v>1</v>
      </c>
      <c r="M10">
        <f t="shared" si="1"/>
        <v>0</v>
      </c>
      <c r="N10">
        <f t="shared" si="2"/>
        <v>1</v>
      </c>
      <c r="O10"/>
    </row>
    <row r="11" spans="1:15" ht="15">
      <c r="A11" s="7">
        <v>8</v>
      </c>
      <c r="B11" s="7">
        <v>91</v>
      </c>
      <c r="C11" s="27" t="s">
        <v>65</v>
      </c>
      <c r="D11" s="27" t="s">
        <v>293</v>
      </c>
      <c r="E11" s="27" t="s">
        <v>7</v>
      </c>
      <c r="F11" s="7" t="s">
        <v>277</v>
      </c>
      <c r="G11" s="39">
        <v>0.005416666666666667</v>
      </c>
      <c r="H11" s="7"/>
      <c r="I11" s="27"/>
      <c r="J11" s="39"/>
      <c r="K11" s="7"/>
      <c r="L11" s="4">
        <f t="shared" si="0"/>
        <v>1</v>
      </c>
      <c r="M11">
        <f t="shared" si="1"/>
        <v>0</v>
      </c>
      <c r="N11">
        <f t="shared" si="2"/>
        <v>1</v>
      </c>
      <c r="O11"/>
    </row>
    <row r="12" spans="1:15" ht="15">
      <c r="A12" s="7">
        <v>9</v>
      </c>
      <c r="B12" s="7">
        <v>88</v>
      </c>
      <c r="C12" s="27" t="s">
        <v>296</v>
      </c>
      <c r="D12" s="27" t="s">
        <v>207</v>
      </c>
      <c r="E12" s="27" t="s">
        <v>8</v>
      </c>
      <c r="F12" s="7" t="s">
        <v>277</v>
      </c>
      <c r="G12" s="39">
        <v>0.00542824074074074</v>
      </c>
      <c r="H12" s="7"/>
      <c r="I12" s="24"/>
      <c r="J12" s="39"/>
      <c r="K12" s="7"/>
      <c r="L12" s="4">
        <f>IF(C35="",0,1)</f>
        <v>1</v>
      </c>
      <c r="M12">
        <f>IF(E35="M",1,0)</f>
        <v>1</v>
      </c>
      <c r="N12">
        <f>IF(E35="F",1,0)</f>
        <v>0</v>
      </c>
      <c r="O12"/>
    </row>
    <row r="13" spans="1:15" ht="15">
      <c r="A13" s="7">
        <v>10</v>
      </c>
      <c r="B13" s="7">
        <v>111</v>
      </c>
      <c r="C13" s="9" t="s">
        <v>95</v>
      </c>
      <c r="D13" s="9" t="s">
        <v>152</v>
      </c>
      <c r="E13" s="9" t="s">
        <v>8</v>
      </c>
      <c r="F13" s="9" t="s">
        <v>176</v>
      </c>
      <c r="G13" s="39">
        <v>0.005590277777777778</v>
      </c>
      <c r="H13" s="7"/>
      <c r="I13" s="24"/>
      <c r="J13" s="39"/>
      <c r="K13" s="7"/>
      <c r="L13" s="4">
        <f t="shared" si="0"/>
        <v>1</v>
      </c>
      <c r="M13">
        <f t="shared" si="1"/>
        <v>1</v>
      </c>
      <c r="N13">
        <f t="shared" si="2"/>
        <v>0</v>
      </c>
      <c r="O13"/>
    </row>
    <row r="14" spans="1:15" ht="15">
      <c r="A14" s="7">
        <v>11</v>
      </c>
      <c r="B14" s="7">
        <v>105</v>
      </c>
      <c r="C14" s="7" t="s">
        <v>325</v>
      </c>
      <c r="D14" s="7" t="s">
        <v>326</v>
      </c>
      <c r="E14" s="7" t="s">
        <v>8</v>
      </c>
      <c r="F14" s="7" t="s">
        <v>145</v>
      </c>
      <c r="G14" s="39">
        <v>0.00568287037037037</v>
      </c>
      <c r="H14" s="7"/>
      <c r="I14" s="27"/>
      <c r="J14" s="39"/>
      <c r="K14" s="7"/>
      <c r="L14" s="4">
        <f t="shared" si="0"/>
        <v>1</v>
      </c>
      <c r="M14">
        <f t="shared" si="1"/>
        <v>1</v>
      </c>
      <c r="N14">
        <f t="shared" si="2"/>
        <v>0</v>
      </c>
      <c r="O14"/>
    </row>
    <row r="15" spans="1:15" ht="15">
      <c r="A15" s="7">
        <v>12</v>
      </c>
      <c r="B15" s="7">
        <v>96</v>
      </c>
      <c r="C15" s="18" t="s">
        <v>191</v>
      </c>
      <c r="D15" s="18" t="s">
        <v>192</v>
      </c>
      <c r="E15" s="9" t="s">
        <v>8</v>
      </c>
      <c r="F15" s="9" t="s">
        <v>12</v>
      </c>
      <c r="G15" s="39">
        <v>0.005694444444444444</v>
      </c>
      <c r="H15" s="9"/>
      <c r="I15" s="18"/>
      <c r="J15" s="39"/>
      <c r="K15" s="7"/>
      <c r="L15" s="4">
        <f t="shared" si="0"/>
        <v>1</v>
      </c>
      <c r="M15">
        <f t="shared" si="1"/>
        <v>1</v>
      </c>
      <c r="N15">
        <f t="shared" si="2"/>
        <v>0</v>
      </c>
      <c r="O15"/>
    </row>
    <row r="16" spans="1:14" ht="15">
      <c r="A16" s="7">
        <v>13</v>
      </c>
      <c r="B16" s="7">
        <v>108</v>
      </c>
      <c r="C16" s="9" t="s">
        <v>124</v>
      </c>
      <c r="D16" s="9" t="s">
        <v>125</v>
      </c>
      <c r="E16" s="9" t="s">
        <v>7</v>
      </c>
      <c r="F16" s="9" t="s">
        <v>76</v>
      </c>
      <c r="G16" s="39">
        <v>0.005879629629629629</v>
      </c>
      <c r="H16" s="9"/>
      <c r="I16" s="18"/>
      <c r="J16" s="39"/>
      <c r="K16" s="7"/>
      <c r="L16" s="4">
        <f t="shared" si="0"/>
        <v>1</v>
      </c>
      <c r="M16">
        <f t="shared" si="1"/>
        <v>0</v>
      </c>
      <c r="N16">
        <f t="shared" si="2"/>
        <v>1</v>
      </c>
    </row>
    <row r="17" spans="1:14" ht="15">
      <c r="A17" s="7">
        <v>14</v>
      </c>
      <c r="B17" s="7">
        <v>90</v>
      </c>
      <c r="C17" s="27" t="s">
        <v>297</v>
      </c>
      <c r="D17" s="27" t="s">
        <v>298</v>
      </c>
      <c r="E17" s="27" t="s">
        <v>8</v>
      </c>
      <c r="F17" s="7" t="s">
        <v>277</v>
      </c>
      <c r="G17" s="39">
        <v>0.00587962962962963</v>
      </c>
      <c r="H17" s="9"/>
      <c r="I17" s="18"/>
      <c r="J17" s="39"/>
      <c r="K17" s="7"/>
      <c r="L17" s="4">
        <f t="shared" si="0"/>
        <v>1</v>
      </c>
      <c r="M17">
        <f t="shared" si="1"/>
        <v>1</v>
      </c>
      <c r="N17">
        <f t="shared" si="2"/>
        <v>0</v>
      </c>
    </row>
    <row r="18" spans="1:14" ht="15">
      <c r="A18" s="7">
        <v>15</v>
      </c>
      <c r="B18" s="7">
        <v>110</v>
      </c>
      <c r="C18" s="9" t="s">
        <v>120</v>
      </c>
      <c r="D18" s="9" t="s">
        <v>121</v>
      </c>
      <c r="E18" s="9" t="s">
        <v>7</v>
      </c>
      <c r="F18" s="9" t="s">
        <v>76</v>
      </c>
      <c r="G18" s="39">
        <v>0.0059722222222222225</v>
      </c>
      <c r="H18" s="9"/>
      <c r="I18" s="18"/>
      <c r="J18" s="39"/>
      <c r="K18" s="7"/>
      <c r="L18" s="4">
        <f t="shared" si="0"/>
        <v>1</v>
      </c>
      <c r="M18">
        <f t="shared" si="1"/>
        <v>0</v>
      </c>
      <c r="N18">
        <f t="shared" si="2"/>
        <v>1</v>
      </c>
    </row>
    <row r="19" spans="1:14" ht="15">
      <c r="A19" s="7">
        <v>16</v>
      </c>
      <c r="B19" s="7">
        <v>86</v>
      </c>
      <c r="C19" s="27" t="s">
        <v>66</v>
      </c>
      <c r="D19" s="27" t="s">
        <v>291</v>
      </c>
      <c r="E19" s="27" t="s">
        <v>7</v>
      </c>
      <c r="F19" s="7" t="s">
        <v>277</v>
      </c>
      <c r="G19" s="39">
        <v>0.006064814814814813</v>
      </c>
      <c r="H19" s="7"/>
      <c r="I19" s="24"/>
      <c r="J19" s="39"/>
      <c r="K19" s="7"/>
      <c r="L19" s="4">
        <f t="shared" si="0"/>
        <v>1</v>
      </c>
      <c r="M19">
        <f t="shared" si="1"/>
        <v>0</v>
      </c>
      <c r="N19">
        <f t="shared" si="2"/>
        <v>1</v>
      </c>
    </row>
    <row r="20" spans="1:14" ht="15">
      <c r="A20" s="7">
        <v>17</v>
      </c>
      <c r="B20" s="7">
        <v>97</v>
      </c>
      <c r="C20" s="18" t="s">
        <v>189</v>
      </c>
      <c r="D20" s="18" t="s">
        <v>190</v>
      </c>
      <c r="E20" s="9" t="s">
        <v>8</v>
      </c>
      <c r="F20" s="9" t="s">
        <v>12</v>
      </c>
      <c r="G20" s="39">
        <v>0.0060648148148148145</v>
      </c>
      <c r="H20" s="7"/>
      <c r="I20" s="24"/>
      <c r="J20" s="9"/>
      <c r="K20" s="7"/>
      <c r="L20" s="4">
        <f t="shared" si="0"/>
        <v>1</v>
      </c>
      <c r="M20">
        <f t="shared" si="1"/>
        <v>1</v>
      </c>
      <c r="N20">
        <f t="shared" si="2"/>
        <v>0</v>
      </c>
    </row>
    <row r="21" spans="1:14" ht="15">
      <c r="A21" s="7">
        <v>18</v>
      </c>
      <c r="B21" s="7">
        <v>101</v>
      </c>
      <c r="C21" s="18" t="s">
        <v>187</v>
      </c>
      <c r="D21" s="18" t="s">
        <v>188</v>
      </c>
      <c r="E21" s="9" t="s">
        <v>8</v>
      </c>
      <c r="F21" s="9" t="s">
        <v>12</v>
      </c>
      <c r="G21" s="39">
        <v>0.006099537037037036</v>
      </c>
      <c r="H21" s="47"/>
      <c r="I21" s="27"/>
      <c r="J21" s="39"/>
      <c r="K21" s="7"/>
      <c r="L21" s="4">
        <f t="shared" si="0"/>
        <v>1</v>
      </c>
      <c r="M21">
        <f t="shared" si="1"/>
        <v>1</v>
      </c>
      <c r="N21">
        <f t="shared" si="2"/>
        <v>0</v>
      </c>
    </row>
    <row r="22" spans="1:14" ht="15">
      <c r="A22" s="7">
        <v>19</v>
      </c>
      <c r="B22" s="7">
        <v>82</v>
      </c>
      <c r="C22" s="24" t="s">
        <v>244</v>
      </c>
      <c r="D22" s="24" t="s">
        <v>254</v>
      </c>
      <c r="E22" s="9" t="s">
        <v>8</v>
      </c>
      <c r="F22" s="7" t="s">
        <v>88</v>
      </c>
      <c r="G22" s="39">
        <v>0.006145833333333333</v>
      </c>
      <c r="H22" s="47"/>
      <c r="I22" s="9"/>
      <c r="J22" s="39"/>
      <c r="K22" s="7"/>
      <c r="L22" s="4">
        <f t="shared" si="0"/>
        <v>1</v>
      </c>
      <c r="M22">
        <f t="shared" si="1"/>
        <v>1</v>
      </c>
      <c r="N22">
        <f t="shared" si="2"/>
        <v>0</v>
      </c>
    </row>
    <row r="23" spans="1:14" ht="15">
      <c r="A23" s="7">
        <v>20</v>
      </c>
      <c r="B23" s="7">
        <v>100</v>
      </c>
      <c r="C23" s="18" t="s">
        <v>196</v>
      </c>
      <c r="D23" s="18" t="s">
        <v>195</v>
      </c>
      <c r="E23" s="9" t="s">
        <v>7</v>
      </c>
      <c r="F23" s="9" t="s">
        <v>12</v>
      </c>
      <c r="G23" s="39">
        <v>0.006157407407407407</v>
      </c>
      <c r="H23" s="47"/>
      <c r="I23" s="7"/>
      <c r="J23" s="39"/>
      <c r="K23" s="7"/>
      <c r="L23" s="4">
        <f t="shared" si="0"/>
        <v>1</v>
      </c>
      <c r="M23">
        <f t="shared" si="1"/>
        <v>0</v>
      </c>
      <c r="N23">
        <f t="shared" si="2"/>
        <v>1</v>
      </c>
    </row>
    <row r="24" spans="1:14" ht="15">
      <c r="A24" s="7">
        <v>21</v>
      </c>
      <c r="B24" s="7">
        <v>104</v>
      </c>
      <c r="C24" s="9" t="s">
        <v>163</v>
      </c>
      <c r="D24" s="9" t="s">
        <v>164</v>
      </c>
      <c r="E24" s="9" t="s">
        <v>8</v>
      </c>
      <c r="F24" s="9" t="s">
        <v>165</v>
      </c>
      <c r="G24" s="39">
        <v>0.006180555555555556</v>
      </c>
      <c r="H24" s="47"/>
      <c r="I24" s="9"/>
      <c r="J24" s="39"/>
      <c r="K24" s="7"/>
      <c r="L24" s="4">
        <f t="shared" si="0"/>
        <v>1</v>
      </c>
      <c r="M24">
        <f t="shared" si="1"/>
        <v>1</v>
      </c>
      <c r="N24">
        <f t="shared" si="2"/>
        <v>0</v>
      </c>
    </row>
    <row r="25" spans="1:14" ht="15">
      <c r="A25" s="7">
        <v>22</v>
      </c>
      <c r="B25" s="7">
        <v>107</v>
      </c>
      <c r="C25" s="9" t="s">
        <v>112</v>
      </c>
      <c r="D25" s="9" t="s">
        <v>13</v>
      </c>
      <c r="E25" s="9" t="s">
        <v>8</v>
      </c>
      <c r="F25" s="9" t="s">
        <v>113</v>
      </c>
      <c r="G25" s="39">
        <v>0.006203703703703704</v>
      </c>
      <c r="H25" s="47"/>
      <c r="I25" s="27"/>
      <c r="J25" s="39"/>
      <c r="K25" s="7"/>
      <c r="L25" s="4">
        <f t="shared" si="0"/>
        <v>1</v>
      </c>
      <c r="M25">
        <f t="shared" si="1"/>
        <v>1</v>
      </c>
      <c r="N25">
        <f t="shared" si="2"/>
        <v>0</v>
      </c>
    </row>
    <row r="26" spans="1:14" ht="15">
      <c r="A26" s="7">
        <v>23</v>
      </c>
      <c r="B26" s="7">
        <v>94</v>
      </c>
      <c r="C26" s="27" t="s">
        <v>315</v>
      </c>
      <c r="D26" s="27" t="s">
        <v>38</v>
      </c>
      <c r="E26" s="27" t="s">
        <v>8</v>
      </c>
      <c r="F26" s="7" t="s">
        <v>277</v>
      </c>
      <c r="G26" s="39">
        <v>0.0062268518518518515</v>
      </c>
      <c r="H26" s="47"/>
      <c r="I26" s="19"/>
      <c r="J26" s="39"/>
      <c r="K26" s="7"/>
      <c r="L26" s="4">
        <f t="shared" si="0"/>
        <v>1</v>
      </c>
      <c r="M26">
        <f t="shared" si="1"/>
        <v>1</v>
      </c>
      <c r="N26">
        <f t="shared" si="2"/>
        <v>0</v>
      </c>
    </row>
    <row r="27" spans="1:14" ht="15">
      <c r="A27" s="7">
        <v>24</v>
      </c>
      <c r="B27" s="7">
        <v>106</v>
      </c>
      <c r="C27" s="19" t="s">
        <v>45</v>
      </c>
      <c r="D27" s="19" t="s">
        <v>146</v>
      </c>
      <c r="E27" s="9" t="s">
        <v>7</v>
      </c>
      <c r="F27" s="9" t="s">
        <v>21</v>
      </c>
      <c r="G27" s="39">
        <v>0.006296296296296295</v>
      </c>
      <c r="H27" s="47"/>
      <c r="I27" s="24"/>
      <c r="J27" s="39"/>
      <c r="K27" s="7"/>
      <c r="L27" s="4">
        <f t="shared" si="0"/>
        <v>1</v>
      </c>
      <c r="M27">
        <f t="shared" si="1"/>
        <v>0</v>
      </c>
      <c r="N27">
        <f t="shared" si="2"/>
        <v>1</v>
      </c>
    </row>
    <row r="28" spans="1:14" ht="15">
      <c r="A28" s="7">
        <v>25</v>
      </c>
      <c r="B28" s="7">
        <v>93</v>
      </c>
      <c r="C28" s="27" t="s">
        <v>344</v>
      </c>
      <c r="D28" s="27" t="s">
        <v>345</v>
      </c>
      <c r="E28" s="27" t="s">
        <v>8</v>
      </c>
      <c r="F28" s="7" t="s">
        <v>277</v>
      </c>
      <c r="G28" s="39">
        <v>0.006469907407407407</v>
      </c>
      <c r="H28" s="47"/>
      <c r="I28" s="27"/>
      <c r="J28" s="39"/>
      <c r="K28" s="7"/>
      <c r="L28" s="4">
        <f t="shared" si="0"/>
        <v>1</v>
      </c>
      <c r="M28">
        <f t="shared" si="1"/>
        <v>1</v>
      </c>
      <c r="N28">
        <f t="shared" si="2"/>
        <v>0</v>
      </c>
    </row>
    <row r="29" spans="1:14" ht="15">
      <c r="A29" s="7">
        <v>26</v>
      </c>
      <c r="B29" s="7">
        <v>99</v>
      </c>
      <c r="C29" s="18" t="s">
        <v>197</v>
      </c>
      <c r="D29" s="18" t="s">
        <v>198</v>
      </c>
      <c r="E29" s="9" t="s">
        <v>7</v>
      </c>
      <c r="F29" s="9" t="s">
        <v>12</v>
      </c>
      <c r="G29" s="39">
        <v>0.006539351851851852</v>
      </c>
      <c r="H29" s="47"/>
      <c r="I29" s="27"/>
      <c r="J29" s="39"/>
      <c r="K29" s="7"/>
      <c r="L29" s="4">
        <f t="shared" si="0"/>
        <v>1</v>
      </c>
      <c r="M29">
        <f t="shared" si="1"/>
        <v>0</v>
      </c>
      <c r="N29">
        <f t="shared" si="2"/>
        <v>1</v>
      </c>
    </row>
    <row r="30" spans="1:14" ht="15">
      <c r="A30" s="7">
        <v>27</v>
      </c>
      <c r="B30" s="7">
        <v>102</v>
      </c>
      <c r="C30" s="18" t="s">
        <v>194</v>
      </c>
      <c r="D30" s="18" t="s">
        <v>195</v>
      </c>
      <c r="E30" s="9" t="s">
        <v>7</v>
      </c>
      <c r="F30" s="9" t="s">
        <v>12</v>
      </c>
      <c r="G30" s="39">
        <v>0.006782407407407407</v>
      </c>
      <c r="H30" s="47"/>
      <c r="I30" s="9"/>
      <c r="J30" s="39"/>
      <c r="K30" s="7"/>
      <c r="L30" s="4">
        <f t="shared" si="0"/>
        <v>1</v>
      </c>
      <c r="M30">
        <f t="shared" si="1"/>
        <v>0</v>
      </c>
      <c r="N30">
        <f t="shared" si="2"/>
        <v>1</v>
      </c>
    </row>
    <row r="31" spans="1:14" ht="15">
      <c r="A31" s="7">
        <v>28</v>
      </c>
      <c r="B31" s="7">
        <v>98</v>
      </c>
      <c r="C31" s="18" t="s">
        <v>199</v>
      </c>
      <c r="D31" s="18" t="s">
        <v>200</v>
      </c>
      <c r="E31" s="9" t="s">
        <v>7</v>
      </c>
      <c r="F31" s="9" t="s">
        <v>12</v>
      </c>
      <c r="G31" s="39">
        <v>0.006851851851851852</v>
      </c>
      <c r="H31" s="47"/>
      <c r="I31" s="27"/>
      <c r="J31" s="39"/>
      <c r="K31" s="7"/>
      <c r="L31" s="4">
        <f aca="true" t="shared" si="3" ref="L31:L37">IF(C30="",0,1)</f>
        <v>1</v>
      </c>
      <c r="M31">
        <f aca="true" t="shared" si="4" ref="M31:M37">IF(E30="M",1,0)</f>
        <v>0</v>
      </c>
      <c r="N31">
        <f t="shared" si="2"/>
        <v>1</v>
      </c>
    </row>
    <row r="32" spans="1:14" ht="15">
      <c r="A32" s="7">
        <v>29</v>
      </c>
      <c r="B32" s="7">
        <v>80</v>
      </c>
      <c r="C32" s="24" t="s">
        <v>255</v>
      </c>
      <c r="D32" s="24" t="s">
        <v>256</v>
      </c>
      <c r="E32" s="9" t="s">
        <v>7</v>
      </c>
      <c r="F32" s="7" t="s">
        <v>88</v>
      </c>
      <c r="G32" s="39">
        <v>0.00699074074074074</v>
      </c>
      <c r="H32" s="47"/>
      <c r="I32" s="18"/>
      <c r="J32" s="39"/>
      <c r="K32" s="7"/>
      <c r="L32" s="4">
        <f t="shared" si="3"/>
        <v>1</v>
      </c>
      <c r="M32">
        <f t="shared" si="4"/>
        <v>0</v>
      </c>
      <c r="N32">
        <f t="shared" si="2"/>
        <v>1</v>
      </c>
    </row>
    <row r="33" spans="1:14" ht="15">
      <c r="A33" s="7">
        <v>30</v>
      </c>
      <c r="B33" s="7">
        <v>84</v>
      </c>
      <c r="C33" s="24" t="s">
        <v>249</v>
      </c>
      <c r="D33" s="24" t="s">
        <v>250</v>
      </c>
      <c r="E33" s="7" t="s">
        <v>8</v>
      </c>
      <c r="F33" s="7" t="s">
        <v>88</v>
      </c>
      <c r="G33" s="9"/>
      <c r="H33" s="9"/>
      <c r="I33" s="18"/>
      <c r="J33" s="39"/>
      <c r="K33" s="7"/>
      <c r="L33" s="4">
        <f t="shared" si="3"/>
        <v>1</v>
      </c>
      <c r="M33">
        <f t="shared" si="4"/>
        <v>0</v>
      </c>
      <c r="N33">
        <f t="shared" si="2"/>
        <v>0</v>
      </c>
    </row>
    <row r="34" spans="1:14" ht="15">
      <c r="A34" s="7">
        <v>31</v>
      </c>
      <c r="B34" s="7">
        <v>92</v>
      </c>
      <c r="C34" s="27" t="s">
        <v>68</v>
      </c>
      <c r="D34" s="27" t="s">
        <v>292</v>
      </c>
      <c r="E34" s="27" t="s">
        <v>8</v>
      </c>
      <c r="F34" s="7" t="s">
        <v>277</v>
      </c>
      <c r="G34" s="39"/>
      <c r="H34" s="9"/>
      <c r="I34" s="18"/>
      <c r="J34" s="39"/>
      <c r="K34" s="7"/>
      <c r="L34" s="4">
        <f t="shared" si="3"/>
        <v>1</v>
      </c>
      <c r="M34">
        <f t="shared" si="4"/>
        <v>1</v>
      </c>
      <c r="N34">
        <f t="shared" si="2"/>
        <v>0</v>
      </c>
    </row>
    <row r="35" spans="1:14" ht="15">
      <c r="A35" s="7">
        <v>32</v>
      </c>
      <c r="B35" s="7">
        <v>87</v>
      </c>
      <c r="C35" s="27" t="s">
        <v>316</v>
      </c>
      <c r="D35" s="27" t="s">
        <v>317</v>
      </c>
      <c r="E35" s="27" t="s">
        <v>8</v>
      </c>
      <c r="F35" s="7" t="s">
        <v>277</v>
      </c>
      <c r="G35" s="39"/>
      <c r="H35" s="7"/>
      <c r="I35" s="27"/>
      <c r="J35" s="39"/>
      <c r="K35" s="7"/>
      <c r="L35" s="4">
        <f t="shared" si="3"/>
        <v>1</v>
      </c>
      <c r="M35">
        <f t="shared" si="4"/>
        <v>1</v>
      </c>
      <c r="N35">
        <f>IF(E34="F",1,0)</f>
        <v>0</v>
      </c>
    </row>
    <row r="36" spans="1:14" ht="15">
      <c r="A36" s="7">
        <v>33</v>
      </c>
      <c r="B36" s="7">
        <v>109</v>
      </c>
      <c r="C36" s="9" t="s">
        <v>122</v>
      </c>
      <c r="D36" s="9" t="s">
        <v>123</v>
      </c>
      <c r="E36" s="9" t="s">
        <v>7</v>
      </c>
      <c r="F36" s="9" t="s">
        <v>76</v>
      </c>
      <c r="G36" s="39"/>
      <c r="H36" s="7"/>
      <c r="I36" s="24"/>
      <c r="J36" s="39"/>
      <c r="K36" s="7"/>
      <c r="L36" s="4">
        <f>IF(C12="",0,1)</f>
        <v>1</v>
      </c>
      <c r="M36">
        <f>IF(E12="M",1,0)</f>
        <v>1</v>
      </c>
      <c r="N36">
        <f>IF(E12="F",1,0)</f>
        <v>0</v>
      </c>
    </row>
    <row r="37" spans="1:14" ht="15">
      <c r="A37" s="7">
        <v>34</v>
      </c>
      <c r="G37" s="9"/>
      <c r="H37" s="9"/>
      <c r="I37" s="9"/>
      <c r="J37" s="9"/>
      <c r="K37" s="7"/>
      <c r="L37" s="4">
        <f t="shared" si="3"/>
        <v>1</v>
      </c>
      <c r="M37" s="4">
        <f t="shared" si="4"/>
        <v>0</v>
      </c>
      <c r="N37" s="4">
        <f>IF(E36="F",1,0)</f>
        <v>1</v>
      </c>
    </row>
    <row r="38" spans="1:12" ht="15">
      <c r="A38" s="7">
        <v>35</v>
      </c>
      <c r="B38" s="7">
        <v>114</v>
      </c>
      <c r="C38" s="7"/>
      <c r="D38" s="7"/>
      <c r="E38" s="7"/>
      <c r="F38" s="7"/>
      <c r="G38" s="9"/>
      <c r="H38" s="9"/>
      <c r="I38" s="9"/>
      <c r="J38" s="9"/>
      <c r="K38" s="7"/>
      <c r="L38" s="7"/>
    </row>
    <row r="39" spans="1:12" ht="15">
      <c r="A39" s="7">
        <v>36</v>
      </c>
      <c r="B39" s="7">
        <v>115</v>
      </c>
      <c r="C39" s="7"/>
      <c r="D39" s="7"/>
      <c r="E39" s="7"/>
      <c r="F39" s="7"/>
      <c r="G39" s="9"/>
      <c r="H39" s="9"/>
      <c r="I39" s="9"/>
      <c r="J39" s="17"/>
      <c r="K39" s="7"/>
      <c r="L39" s="7"/>
    </row>
    <row r="40" spans="1:12" ht="15">
      <c r="A40" s="7">
        <v>37</v>
      </c>
      <c r="B40" s="7">
        <v>116</v>
      </c>
      <c r="C40" s="7"/>
      <c r="D40" s="7"/>
      <c r="E40" s="7"/>
      <c r="F40" s="7"/>
      <c r="G40" s="9"/>
      <c r="H40" s="7"/>
      <c r="I40" s="7"/>
      <c r="J40" s="7"/>
      <c r="K40" s="7"/>
      <c r="L40" s="7"/>
    </row>
    <row r="41" spans="1:12" ht="15">
      <c r="A41" s="7">
        <v>38</v>
      </c>
      <c r="B41" s="7">
        <v>117</v>
      </c>
      <c r="C41" s="7"/>
      <c r="D41" s="7"/>
      <c r="E41" s="7"/>
      <c r="F41" s="7"/>
      <c r="G41" s="9"/>
      <c r="H41" s="7"/>
      <c r="I41" s="7"/>
      <c r="J41" s="7"/>
      <c r="K41" s="7"/>
      <c r="L41" s="7"/>
    </row>
    <row r="42" spans="1:12" ht="15">
      <c r="A42" s="7">
        <v>39</v>
      </c>
      <c r="B42" s="7">
        <v>118</v>
      </c>
      <c r="C42" s="7"/>
      <c r="D42" s="7"/>
      <c r="E42" s="7"/>
      <c r="F42" s="7"/>
      <c r="G42" s="9"/>
      <c r="H42" s="7"/>
      <c r="I42" s="7"/>
      <c r="J42" s="7"/>
      <c r="K42" s="7"/>
      <c r="L42" s="7"/>
    </row>
    <row r="43" spans="1:12" ht="15">
      <c r="A43" s="7">
        <v>40</v>
      </c>
      <c r="B43" s="7">
        <v>119</v>
      </c>
      <c r="C43" s="7"/>
      <c r="D43" s="7"/>
      <c r="E43" s="7"/>
      <c r="F43" s="7"/>
      <c r="G43" s="9"/>
      <c r="H43" s="7"/>
      <c r="I43" s="7"/>
      <c r="J43" s="7"/>
      <c r="K43" s="7"/>
      <c r="L43" s="7"/>
    </row>
    <row r="44" spans="1:12" ht="15">
      <c r="A44" s="7"/>
      <c r="B44" s="7"/>
      <c r="H44" s="7"/>
      <c r="I44" s="7"/>
      <c r="J44" s="7"/>
      <c r="K44" s="7"/>
      <c r="L44" s="7"/>
    </row>
    <row r="45" spans="8:10" ht="15">
      <c r="H45" s="7"/>
      <c r="I45" s="7"/>
      <c r="J45" s="7"/>
    </row>
    <row r="46" spans="8:10" ht="15">
      <c r="H46" s="7"/>
      <c r="I46" s="7"/>
      <c r="J46" s="7"/>
    </row>
  </sheetData>
  <mergeCells count="1">
    <mergeCell ref="C1:G1"/>
  </mergeCells>
  <printOptions horizontalCentered="1"/>
  <pageMargins left="0.7874015748031497" right="0.7874015748031497" top="0.36" bottom="0.38" header="0.5118110236220472" footer="0.5118110236220472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view="pageBreakPreview" zoomScale="85" zoomScaleSheetLayoutView="85" workbookViewId="0" topLeftCell="A1">
      <selection activeCell="B4" sqref="B4:G32"/>
    </sheetView>
  </sheetViews>
  <sheetFormatPr defaultColWidth="11.421875" defaultRowHeight="12.75"/>
  <cols>
    <col min="1" max="2" width="5.140625" style="4" customWidth="1"/>
    <col min="3" max="3" width="25.00390625" style="4" bestFit="1" customWidth="1"/>
    <col min="4" max="4" width="27.00390625" style="4" bestFit="1" customWidth="1"/>
    <col min="5" max="5" width="17.8515625" style="4" bestFit="1" customWidth="1"/>
    <col min="6" max="7" width="21.7109375" style="4" bestFit="1" customWidth="1"/>
    <col min="8" max="8" width="10.57421875" style="4" customWidth="1"/>
    <col min="9" max="9" width="3.8515625" style="4" customWidth="1"/>
    <col min="10" max="10" width="5.140625" style="4" customWidth="1"/>
    <col min="11" max="11" width="10.57421875" style="4" bestFit="1" customWidth="1"/>
    <col min="12" max="12" width="15.140625" style="4" bestFit="1" customWidth="1"/>
    <col min="13" max="16384" width="11.421875" style="4" customWidth="1"/>
  </cols>
  <sheetData>
    <row r="1" spans="3:9" ht="25.5">
      <c r="C1" s="62" t="s">
        <v>100</v>
      </c>
      <c r="D1" s="62"/>
      <c r="E1" s="62"/>
      <c r="F1" s="62"/>
      <c r="G1" s="62"/>
      <c r="H1" s="32"/>
      <c r="I1" s="32"/>
    </row>
    <row r="2" spans="11:15" ht="15">
      <c r="K2" s="46">
        <v>0.003472222222222222</v>
      </c>
      <c r="N2" s="4" t="s">
        <v>8</v>
      </c>
      <c r="O2" s="4" t="s">
        <v>7</v>
      </c>
    </row>
    <row r="3" spans="1:15" ht="15.75">
      <c r="A3" s="6" t="s">
        <v>351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350</v>
      </c>
      <c r="H3" s="6"/>
      <c r="I3" s="6" t="s">
        <v>350</v>
      </c>
      <c r="J3" s="6" t="s">
        <v>5</v>
      </c>
      <c r="K3" s="6" t="s">
        <v>6</v>
      </c>
      <c r="L3" s="4">
        <f>SUM(L4:L46)</f>
        <v>39</v>
      </c>
      <c r="M3" s="4">
        <f>SUM(M4:M46)</f>
        <v>22</v>
      </c>
      <c r="N3" s="4">
        <f>SUM(N4:N46)</f>
        <v>17</v>
      </c>
      <c r="O3">
        <f>L3-M3-N3</f>
        <v>0</v>
      </c>
    </row>
    <row r="4" spans="1:15" ht="15">
      <c r="A4" s="12">
        <v>1</v>
      </c>
      <c r="B4" s="12">
        <v>130</v>
      </c>
      <c r="C4" s="9" t="s">
        <v>120</v>
      </c>
      <c r="D4" s="9" t="s">
        <v>126</v>
      </c>
      <c r="E4" s="9" t="s">
        <v>8</v>
      </c>
      <c r="F4" s="9" t="s">
        <v>76</v>
      </c>
      <c r="G4" s="39">
        <v>0.006805555555555557</v>
      </c>
      <c r="H4" s="9">
        <v>7</v>
      </c>
      <c r="I4" s="9">
        <v>120</v>
      </c>
      <c r="J4" s="47">
        <f>G4</f>
        <v>0.006805555555555557</v>
      </c>
      <c r="K4" s="7"/>
      <c r="L4" s="4">
        <f aca="true" t="shared" si="0" ref="L4:L9">IF(C4="",0,1)</f>
        <v>1</v>
      </c>
      <c r="M4">
        <f aca="true" t="shared" si="1" ref="M4:M9">IF(E4="M",1,0)</f>
        <v>1</v>
      </c>
      <c r="N4">
        <f aca="true" t="shared" si="2" ref="N4:N9">IF(E4="F",1,0)</f>
        <v>0</v>
      </c>
      <c r="O4"/>
    </row>
    <row r="5" spans="1:15" ht="15">
      <c r="A5" s="12">
        <v>2</v>
      </c>
      <c r="B5" s="12">
        <v>138</v>
      </c>
      <c r="C5" s="9" t="s">
        <v>52</v>
      </c>
      <c r="D5" s="9" t="s">
        <v>20</v>
      </c>
      <c r="E5" s="9" t="s">
        <v>8</v>
      </c>
      <c r="F5" s="9" t="s">
        <v>21</v>
      </c>
      <c r="G5" s="39">
        <v>0.0071875</v>
      </c>
      <c r="H5" s="9">
        <v>29</v>
      </c>
      <c r="I5" s="9">
        <v>121</v>
      </c>
      <c r="J5" s="39">
        <f>+G5-$K$2</f>
        <v>0.0037152777777777783</v>
      </c>
      <c r="K5" s="7"/>
      <c r="L5" s="4">
        <f t="shared" si="0"/>
        <v>1</v>
      </c>
      <c r="M5">
        <f t="shared" si="1"/>
        <v>1</v>
      </c>
      <c r="N5">
        <f t="shared" si="2"/>
        <v>0</v>
      </c>
      <c r="O5"/>
    </row>
    <row r="6" spans="1:15" ht="15">
      <c r="A6" s="12">
        <v>3</v>
      </c>
      <c r="B6" s="12">
        <v>125</v>
      </c>
      <c r="C6" s="9" t="s">
        <v>41</v>
      </c>
      <c r="D6" s="9" t="s">
        <v>26</v>
      </c>
      <c r="E6" s="9" t="s">
        <v>8</v>
      </c>
      <c r="F6" s="9" t="s">
        <v>25</v>
      </c>
      <c r="G6" s="39">
        <v>0.0072800925925925915</v>
      </c>
      <c r="H6" s="9">
        <v>10</v>
      </c>
      <c r="I6" s="9">
        <v>122</v>
      </c>
      <c r="J6" s="47">
        <f>G6</f>
        <v>0.0072800925925925915</v>
      </c>
      <c r="K6" s="7"/>
      <c r="L6" s="4">
        <f t="shared" si="0"/>
        <v>1</v>
      </c>
      <c r="M6">
        <f t="shared" si="1"/>
        <v>1</v>
      </c>
      <c r="N6">
        <f t="shared" si="2"/>
        <v>0</v>
      </c>
      <c r="O6"/>
    </row>
    <row r="7" spans="1:15" ht="15">
      <c r="A7" s="12">
        <v>4</v>
      </c>
      <c r="B7" s="12">
        <v>155</v>
      </c>
      <c r="C7" s="9" t="s">
        <v>318</v>
      </c>
      <c r="D7" s="9" t="s">
        <v>319</v>
      </c>
      <c r="E7" s="9" t="s">
        <v>8</v>
      </c>
      <c r="F7" s="9" t="s">
        <v>277</v>
      </c>
      <c r="G7" s="39">
        <v>0.007337962962962963</v>
      </c>
      <c r="H7" s="9">
        <v>12</v>
      </c>
      <c r="I7" s="9">
        <v>123</v>
      </c>
      <c r="J7" s="47">
        <f>G7</f>
        <v>0.007337962962962963</v>
      </c>
      <c r="K7" s="7"/>
      <c r="L7" s="4">
        <f t="shared" si="0"/>
        <v>1</v>
      </c>
      <c r="M7">
        <f t="shared" si="1"/>
        <v>1</v>
      </c>
      <c r="N7">
        <f t="shared" si="2"/>
        <v>0</v>
      </c>
      <c r="O7"/>
    </row>
    <row r="8" spans="1:15" ht="15">
      <c r="A8" s="12">
        <v>5</v>
      </c>
      <c r="B8" s="12">
        <v>132</v>
      </c>
      <c r="C8" s="9" t="s">
        <v>97</v>
      </c>
      <c r="D8" s="9" t="s">
        <v>9</v>
      </c>
      <c r="E8" s="9" t="s">
        <v>7</v>
      </c>
      <c r="F8" s="9" t="s">
        <v>21</v>
      </c>
      <c r="G8" s="39">
        <v>0.007384259259259259</v>
      </c>
      <c r="H8" s="9">
        <v>30</v>
      </c>
      <c r="I8" s="9">
        <v>124</v>
      </c>
      <c r="J8" s="39">
        <f>+G8-$K$2</f>
        <v>0.003912037037037037</v>
      </c>
      <c r="K8" s="7"/>
      <c r="L8" s="4">
        <f t="shared" si="0"/>
        <v>1</v>
      </c>
      <c r="M8">
        <f t="shared" si="1"/>
        <v>0</v>
      </c>
      <c r="N8">
        <f t="shared" si="2"/>
        <v>1</v>
      </c>
      <c r="O8"/>
    </row>
    <row r="9" spans="1:15" ht="15">
      <c r="A9" s="12">
        <v>6</v>
      </c>
      <c r="B9" s="12">
        <v>129</v>
      </c>
      <c r="C9" s="9" t="s">
        <v>57</v>
      </c>
      <c r="D9" s="9" t="s">
        <v>116</v>
      </c>
      <c r="E9" s="9" t="s">
        <v>8</v>
      </c>
      <c r="F9" s="9" t="s">
        <v>56</v>
      </c>
      <c r="G9" s="39">
        <v>0.007395833333333334</v>
      </c>
      <c r="H9" s="9">
        <v>3</v>
      </c>
      <c r="I9" s="9">
        <v>125</v>
      </c>
      <c r="J9" s="47">
        <f>G9</f>
        <v>0.007395833333333334</v>
      </c>
      <c r="K9" s="7"/>
      <c r="L9" s="4">
        <f t="shared" si="0"/>
        <v>1</v>
      </c>
      <c r="M9">
        <f t="shared" si="1"/>
        <v>1</v>
      </c>
      <c r="N9">
        <f t="shared" si="2"/>
        <v>0</v>
      </c>
      <c r="O9"/>
    </row>
    <row r="10" spans="1:15" ht="15">
      <c r="A10" s="12">
        <v>7</v>
      </c>
      <c r="B10" s="12">
        <v>127</v>
      </c>
      <c r="C10" s="9" t="s">
        <v>79</v>
      </c>
      <c r="D10" s="9" t="s">
        <v>85</v>
      </c>
      <c r="E10" s="9" t="s">
        <v>7</v>
      </c>
      <c r="F10" s="9" t="s">
        <v>25</v>
      </c>
      <c r="G10" s="39">
        <v>0.007523148148148148</v>
      </c>
      <c r="H10" s="9">
        <v>13</v>
      </c>
      <c r="I10" s="9">
        <v>126</v>
      </c>
      <c r="J10" s="47">
        <f>G10</f>
        <v>0.007523148148148148</v>
      </c>
      <c r="K10" s="7"/>
      <c r="L10" s="4">
        <f>IF(C11="",0,1)</f>
        <v>1</v>
      </c>
      <c r="M10">
        <f>IF(E11="M",1,0)</f>
        <v>1</v>
      </c>
      <c r="N10">
        <f>IF(E11="F",1,0)</f>
        <v>0</v>
      </c>
      <c r="O10"/>
    </row>
    <row r="11" spans="1:15" ht="15">
      <c r="A11" s="12">
        <v>8</v>
      </c>
      <c r="B11" s="12">
        <v>147</v>
      </c>
      <c r="C11" s="9" t="s">
        <v>206</v>
      </c>
      <c r="D11" s="9" t="s">
        <v>207</v>
      </c>
      <c r="E11" s="9" t="s">
        <v>8</v>
      </c>
      <c r="F11" s="9" t="s">
        <v>12</v>
      </c>
      <c r="G11" s="39">
        <v>0.007523148148148149</v>
      </c>
      <c r="H11" s="9">
        <v>24</v>
      </c>
      <c r="I11" s="9">
        <v>127</v>
      </c>
      <c r="J11" s="39">
        <f>+G11-$K$2</f>
        <v>0.004050925925925927</v>
      </c>
      <c r="K11" s="7"/>
      <c r="L11" s="4">
        <f>IF(C10="",0,1)</f>
        <v>1</v>
      </c>
      <c r="M11">
        <f>IF(E10="M",1,0)</f>
        <v>0</v>
      </c>
      <c r="N11">
        <f>IF(E10="F",1,0)</f>
        <v>1</v>
      </c>
      <c r="O11"/>
    </row>
    <row r="12" spans="1:15" ht="15">
      <c r="A12" s="12">
        <v>9</v>
      </c>
      <c r="B12" s="12">
        <v>120</v>
      </c>
      <c r="C12" s="9" t="s">
        <v>306</v>
      </c>
      <c r="D12" s="9" t="s">
        <v>305</v>
      </c>
      <c r="E12" s="9" t="s">
        <v>8</v>
      </c>
      <c r="F12" s="9" t="s">
        <v>25</v>
      </c>
      <c r="G12" s="39">
        <v>0.00755787037037037</v>
      </c>
      <c r="H12" s="9">
        <v>26</v>
      </c>
      <c r="I12" s="9">
        <v>128</v>
      </c>
      <c r="J12" s="39">
        <f>+G12-$K$2</f>
        <v>0.004085648148148148</v>
      </c>
      <c r="K12" s="7"/>
      <c r="L12" s="4">
        <f>IF(C12="",0,1)</f>
        <v>1</v>
      </c>
      <c r="M12">
        <f>IF(E12="M",1,0)</f>
        <v>1</v>
      </c>
      <c r="N12">
        <f>IF(E12="F",1,0)</f>
        <v>0</v>
      </c>
      <c r="O12"/>
    </row>
    <row r="13" spans="1:15" ht="15">
      <c r="A13" s="12">
        <v>10</v>
      </c>
      <c r="B13" s="12">
        <v>151</v>
      </c>
      <c r="C13" s="9" t="s">
        <v>63</v>
      </c>
      <c r="D13" s="9" t="s">
        <v>286</v>
      </c>
      <c r="E13" s="9" t="s">
        <v>8</v>
      </c>
      <c r="F13" s="9" t="s">
        <v>277</v>
      </c>
      <c r="G13" s="39">
        <v>0.00755787037037037</v>
      </c>
      <c r="H13" s="9">
        <v>5</v>
      </c>
      <c r="I13" s="9">
        <v>129</v>
      </c>
      <c r="J13" s="47">
        <f>G13</f>
        <v>0.00755787037037037</v>
      </c>
      <c r="K13" s="7"/>
      <c r="L13" s="4">
        <f>IF(C13="",0,1)</f>
        <v>1</v>
      </c>
      <c r="M13">
        <f>IF(E13="M",1,0)</f>
        <v>1</v>
      </c>
      <c r="N13">
        <f>IF(E13="F",1,0)</f>
        <v>0</v>
      </c>
      <c r="O13"/>
    </row>
    <row r="14" spans="1:15" ht="15">
      <c r="A14" s="12">
        <v>11</v>
      </c>
      <c r="B14" s="12">
        <v>137</v>
      </c>
      <c r="C14" s="9" t="s">
        <v>49</v>
      </c>
      <c r="D14" s="9" t="s">
        <v>47</v>
      </c>
      <c r="E14" s="9" t="s">
        <v>8</v>
      </c>
      <c r="F14" s="9" t="s">
        <v>21</v>
      </c>
      <c r="G14" s="39">
        <v>0.007905092592592592</v>
      </c>
      <c r="H14" s="9">
        <v>1</v>
      </c>
      <c r="I14" s="9">
        <v>130</v>
      </c>
      <c r="J14" s="47">
        <f>G14</f>
        <v>0.007905092592592592</v>
      </c>
      <c r="K14" s="7"/>
      <c r="L14" s="4">
        <f>IF(C14="",0,1)</f>
        <v>1</v>
      </c>
      <c r="M14">
        <f>IF(E14="M",1,0)</f>
        <v>1</v>
      </c>
      <c r="N14">
        <f>IF(E14="F",1,0)</f>
        <v>0</v>
      </c>
      <c r="O14"/>
    </row>
    <row r="15" spans="1:15" ht="15">
      <c r="A15" s="12">
        <v>12</v>
      </c>
      <c r="B15" s="12">
        <v>122</v>
      </c>
      <c r="C15" s="9" t="s">
        <v>308</v>
      </c>
      <c r="D15" s="9" t="s">
        <v>10</v>
      </c>
      <c r="E15" s="9" t="s">
        <v>8</v>
      </c>
      <c r="F15" s="9" t="s">
        <v>25</v>
      </c>
      <c r="G15" s="39">
        <v>0.008043981481481482</v>
      </c>
      <c r="H15" s="9">
        <v>32</v>
      </c>
      <c r="I15" s="9">
        <v>167</v>
      </c>
      <c r="J15" s="39">
        <f aca="true" t="shared" si="3" ref="J15:J20">+G15-$K$2</f>
        <v>0.00457175925925926</v>
      </c>
      <c r="K15" s="7"/>
      <c r="L15" s="4">
        <f>IF(C15="",0,1)</f>
        <v>1</v>
      </c>
      <c r="M15">
        <f>IF(E15="M",1,0)</f>
        <v>1</v>
      </c>
      <c r="N15">
        <f>IF(E15="F",1,0)</f>
        <v>0</v>
      </c>
      <c r="O15"/>
    </row>
    <row r="16" spans="1:15" ht="15">
      <c r="A16" s="12">
        <v>13</v>
      </c>
      <c r="B16" s="12">
        <v>156</v>
      </c>
      <c r="C16" s="7" t="s">
        <v>339</v>
      </c>
      <c r="D16" s="7" t="s">
        <v>340</v>
      </c>
      <c r="E16" s="7" t="s">
        <v>8</v>
      </c>
      <c r="F16" s="7" t="s">
        <v>12</v>
      </c>
      <c r="G16" s="39">
        <v>0.008055555555555555</v>
      </c>
      <c r="H16" s="9">
        <v>23</v>
      </c>
      <c r="I16" s="9">
        <v>132</v>
      </c>
      <c r="J16" s="39">
        <f t="shared" si="3"/>
        <v>0.004583333333333333</v>
      </c>
      <c r="K16" s="7"/>
      <c r="L16" s="4">
        <f>IF(C17="",0,1)</f>
        <v>1</v>
      </c>
      <c r="M16">
        <f>IF(E17="M",1,0)</f>
        <v>1</v>
      </c>
      <c r="N16">
        <f>IF(E17="F",1,0)</f>
        <v>0</v>
      </c>
      <c r="O16"/>
    </row>
    <row r="17" spans="1:15" ht="15">
      <c r="A17" s="12">
        <v>14</v>
      </c>
      <c r="B17" s="12">
        <v>123</v>
      </c>
      <c r="C17" s="9" t="s">
        <v>39</v>
      </c>
      <c r="D17" s="9" t="s">
        <v>27</v>
      </c>
      <c r="E17" s="9" t="s">
        <v>8</v>
      </c>
      <c r="F17" s="9" t="s">
        <v>25</v>
      </c>
      <c r="G17" s="39">
        <v>0.008055555555555555</v>
      </c>
      <c r="H17" s="9">
        <v>34</v>
      </c>
      <c r="I17" s="9">
        <v>133</v>
      </c>
      <c r="J17" s="39">
        <f t="shared" si="3"/>
        <v>0.004583333333333333</v>
      </c>
      <c r="K17" s="7"/>
      <c r="L17" s="4">
        <f>IF(C16="",0,1)</f>
        <v>1</v>
      </c>
      <c r="M17">
        <f>IF(E16="M",1,0)</f>
        <v>1</v>
      </c>
      <c r="N17">
        <f>IF(E16="F",1,0)</f>
        <v>0</v>
      </c>
      <c r="O17"/>
    </row>
    <row r="18" spans="1:15" ht="15">
      <c r="A18" s="12">
        <v>15</v>
      </c>
      <c r="B18" s="12">
        <v>126</v>
      </c>
      <c r="C18" s="9" t="s">
        <v>43</v>
      </c>
      <c r="D18" s="9" t="s">
        <v>16</v>
      </c>
      <c r="E18" s="9" t="s">
        <v>8</v>
      </c>
      <c r="F18" s="9" t="s">
        <v>25</v>
      </c>
      <c r="G18" s="39">
        <v>0.008078703703703704</v>
      </c>
      <c r="H18" s="9">
        <v>35</v>
      </c>
      <c r="I18" s="9">
        <v>134</v>
      </c>
      <c r="J18" s="39">
        <f t="shared" si="3"/>
        <v>0.004606481481481482</v>
      </c>
      <c r="K18" s="7"/>
      <c r="L18" s="4">
        <f aca="true" t="shared" si="4" ref="L18:L25">IF(C18="",0,1)</f>
        <v>1</v>
      </c>
      <c r="M18">
        <f aca="true" t="shared" si="5" ref="M18:M25">IF(E18="M",1,0)</f>
        <v>1</v>
      </c>
      <c r="N18">
        <f aca="true" t="shared" si="6" ref="N18:N25">IF(E18="F",1,0)</f>
        <v>0</v>
      </c>
      <c r="O18"/>
    </row>
    <row r="19" spans="1:15" ht="15">
      <c r="A19" s="12">
        <v>16</v>
      </c>
      <c r="B19" s="12">
        <v>145</v>
      </c>
      <c r="C19" s="9" t="s">
        <v>202</v>
      </c>
      <c r="D19" s="9" t="s">
        <v>203</v>
      </c>
      <c r="E19" s="9" t="s">
        <v>7</v>
      </c>
      <c r="F19" s="9" t="s">
        <v>12</v>
      </c>
      <c r="G19" s="39">
        <v>0.008171296296296296</v>
      </c>
      <c r="H19" s="9">
        <v>31</v>
      </c>
      <c r="I19" s="9">
        <v>135</v>
      </c>
      <c r="J19" s="39">
        <f t="shared" si="3"/>
        <v>0.004699074074074074</v>
      </c>
      <c r="K19" s="7"/>
      <c r="L19" s="4">
        <f t="shared" si="4"/>
        <v>1</v>
      </c>
      <c r="M19">
        <f t="shared" si="5"/>
        <v>0</v>
      </c>
      <c r="N19">
        <f t="shared" si="6"/>
        <v>1</v>
      </c>
      <c r="O19"/>
    </row>
    <row r="20" spans="1:15" ht="15">
      <c r="A20" s="12">
        <v>17</v>
      </c>
      <c r="B20" s="12">
        <v>128</v>
      </c>
      <c r="C20" s="9" t="s">
        <v>114</v>
      </c>
      <c r="D20" s="9" t="s">
        <v>115</v>
      </c>
      <c r="E20" s="9" t="s">
        <v>7</v>
      </c>
      <c r="F20" s="9" t="s">
        <v>56</v>
      </c>
      <c r="G20" s="39">
        <v>0.008206018518518519</v>
      </c>
      <c r="H20" s="9">
        <v>27</v>
      </c>
      <c r="I20" s="9">
        <v>136</v>
      </c>
      <c r="J20" s="39">
        <f t="shared" si="3"/>
        <v>0.004733796296296297</v>
      </c>
      <c r="K20" s="7"/>
      <c r="L20" s="4">
        <f t="shared" si="4"/>
        <v>1</v>
      </c>
      <c r="M20">
        <f t="shared" si="5"/>
        <v>0</v>
      </c>
      <c r="N20">
        <f t="shared" si="6"/>
        <v>1</v>
      </c>
      <c r="O20"/>
    </row>
    <row r="21" spans="1:15" ht="15">
      <c r="A21" s="12">
        <v>18</v>
      </c>
      <c r="B21" s="12">
        <v>152</v>
      </c>
      <c r="C21" s="9" t="s">
        <v>287</v>
      </c>
      <c r="D21" s="9" t="s">
        <v>288</v>
      </c>
      <c r="E21" s="9" t="s">
        <v>8</v>
      </c>
      <c r="F21" s="9" t="s">
        <v>277</v>
      </c>
      <c r="G21" s="39">
        <v>0.008263888888888888</v>
      </c>
      <c r="H21" s="9">
        <v>9</v>
      </c>
      <c r="I21" s="9">
        <v>137</v>
      </c>
      <c r="J21" s="47">
        <f>G21</f>
        <v>0.008263888888888888</v>
      </c>
      <c r="K21" s="7"/>
      <c r="L21" s="4">
        <f t="shared" si="4"/>
        <v>1</v>
      </c>
      <c r="M21">
        <f t="shared" si="5"/>
        <v>1</v>
      </c>
      <c r="N21">
        <f t="shared" si="6"/>
        <v>0</v>
      </c>
      <c r="O21"/>
    </row>
    <row r="22" spans="1:15" ht="15">
      <c r="A22" s="12">
        <v>19</v>
      </c>
      <c r="B22" s="12">
        <v>153</v>
      </c>
      <c r="C22" s="9" t="s">
        <v>289</v>
      </c>
      <c r="D22" s="9" t="s">
        <v>290</v>
      </c>
      <c r="E22" s="9" t="s">
        <v>8</v>
      </c>
      <c r="F22" s="9" t="s">
        <v>277</v>
      </c>
      <c r="G22" s="39">
        <v>0.008414351851851852</v>
      </c>
      <c r="H22" s="9">
        <v>2</v>
      </c>
      <c r="I22" s="9">
        <v>138</v>
      </c>
      <c r="J22" s="47">
        <f>G22</f>
        <v>0.008414351851851852</v>
      </c>
      <c r="K22" s="7"/>
      <c r="L22" s="4">
        <f t="shared" si="4"/>
        <v>1</v>
      </c>
      <c r="M22">
        <f t="shared" si="5"/>
        <v>1</v>
      </c>
      <c r="N22">
        <f t="shared" si="6"/>
        <v>0</v>
      </c>
      <c r="O22"/>
    </row>
    <row r="23" spans="1:15" ht="15">
      <c r="A23" s="12">
        <v>20</v>
      </c>
      <c r="B23" s="12">
        <v>139</v>
      </c>
      <c r="C23" s="9" t="s">
        <v>149</v>
      </c>
      <c r="D23" s="9" t="s">
        <v>150</v>
      </c>
      <c r="E23" s="9" t="s">
        <v>8</v>
      </c>
      <c r="F23" s="9" t="s">
        <v>21</v>
      </c>
      <c r="G23" s="39">
        <v>0.008553240740740741</v>
      </c>
      <c r="H23" s="9">
        <v>16</v>
      </c>
      <c r="I23" s="9">
        <v>139</v>
      </c>
      <c r="J23" s="47">
        <f>G23</f>
        <v>0.008553240740740741</v>
      </c>
      <c r="K23" s="7"/>
      <c r="L23" s="4">
        <f t="shared" si="4"/>
        <v>1</v>
      </c>
      <c r="M23">
        <f t="shared" si="5"/>
        <v>1</v>
      </c>
      <c r="N23">
        <f t="shared" si="6"/>
        <v>0</v>
      </c>
      <c r="O23"/>
    </row>
    <row r="24" spans="1:15" ht="15">
      <c r="A24" s="12">
        <v>21</v>
      </c>
      <c r="B24" s="12">
        <v>136</v>
      </c>
      <c r="C24" s="9" t="s">
        <v>94</v>
      </c>
      <c r="D24" s="9" t="s">
        <v>90</v>
      </c>
      <c r="E24" s="9" t="s">
        <v>7</v>
      </c>
      <c r="F24" s="9" t="s">
        <v>145</v>
      </c>
      <c r="G24" s="39">
        <v>0.008564814814814813</v>
      </c>
      <c r="H24" s="9">
        <v>17</v>
      </c>
      <c r="I24" s="9">
        <v>140</v>
      </c>
      <c r="J24" s="47">
        <f>G24</f>
        <v>0.008564814814814813</v>
      </c>
      <c r="K24" s="7"/>
      <c r="L24" s="4">
        <f t="shared" si="4"/>
        <v>1</v>
      </c>
      <c r="M24">
        <f t="shared" si="5"/>
        <v>0</v>
      </c>
      <c r="N24">
        <f t="shared" si="6"/>
        <v>1</v>
      </c>
      <c r="O24"/>
    </row>
    <row r="25" spans="1:15" ht="15">
      <c r="A25" s="12">
        <v>22</v>
      </c>
      <c r="B25" s="12">
        <v>141</v>
      </c>
      <c r="C25" s="9" t="s">
        <v>170</v>
      </c>
      <c r="D25" s="9" t="s">
        <v>31</v>
      </c>
      <c r="E25" s="9" t="s">
        <v>7</v>
      </c>
      <c r="F25" s="9" t="s">
        <v>171</v>
      </c>
      <c r="G25" s="39">
        <v>0.00857638888888889</v>
      </c>
      <c r="H25" s="9">
        <v>28</v>
      </c>
      <c r="I25" s="9">
        <v>141</v>
      </c>
      <c r="J25" s="39">
        <f>+G25-$K$2</f>
        <v>0.005104166666666668</v>
      </c>
      <c r="K25" s="7"/>
      <c r="L25" s="4">
        <f t="shared" si="4"/>
        <v>1</v>
      </c>
      <c r="M25">
        <f t="shared" si="5"/>
        <v>0</v>
      </c>
      <c r="N25">
        <f t="shared" si="6"/>
        <v>1</v>
      </c>
      <c r="O25"/>
    </row>
    <row r="26" spans="1:15" ht="15">
      <c r="A26" s="12">
        <v>23</v>
      </c>
      <c r="B26" s="12">
        <v>140</v>
      </c>
      <c r="C26" s="9" t="s">
        <v>151</v>
      </c>
      <c r="D26" s="9" t="s">
        <v>152</v>
      </c>
      <c r="E26" s="9" t="s">
        <v>8</v>
      </c>
      <c r="F26" s="9" t="s">
        <v>21</v>
      </c>
      <c r="G26" s="39">
        <v>0.008599537037037036</v>
      </c>
      <c r="H26" s="9">
        <v>19</v>
      </c>
      <c r="I26" s="9">
        <v>142</v>
      </c>
      <c r="J26" s="47">
        <f>G26</f>
        <v>0.008599537037037036</v>
      </c>
      <c r="K26" s="7"/>
      <c r="L26" s="4">
        <f>IF(C25="",0,1)</f>
        <v>1</v>
      </c>
      <c r="M26">
        <f>IF(E25="M",1,0)</f>
        <v>0</v>
      </c>
      <c r="N26">
        <f>IF(E25="F",1,0)</f>
        <v>1</v>
      </c>
      <c r="O26"/>
    </row>
    <row r="27" spans="1:15" ht="15">
      <c r="A27" s="12">
        <v>24</v>
      </c>
      <c r="B27" s="12">
        <v>121</v>
      </c>
      <c r="C27" s="9" t="s">
        <v>307</v>
      </c>
      <c r="D27" s="9" t="s">
        <v>15</v>
      </c>
      <c r="E27" s="9" t="s">
        <v>7</v>
      </c>
      <c r="F27" s="9" t="s">
        <v>25</v>
      </c>
      <c r="G27" s="39">
        <v>0.008703703703703707</v>
      </c>
      <c r="H27" s="9">
        <v>18</v>
      </c>
      <c r="I27" s="9">
        <v>143</v>
      </c>
      <c r="J27" s="47">
        <f>G27</f>
        <v>0.008703703703703707</v>
      </c>
      <c r="K27" s="7"/>
      <c r="L27" s="4">
        <f>IF(C26="",0,1)</f>
        <v>1</v>
      </c>
      <c r="M27">
        <f>IF(E26="M",1,0)</f>
        <v>1</v>
      </c>
      <c r="N27">
        <f>IF(E26="F",1,0)</f>
        <v>0</v>
      </c>
      <c r="O27"/>
    </row>
    <row r="28" spans="1:15" ht="15">
      <c r="A28" s="12">
        <v>25</v>
      </c>
      <c r="B28" s="12">
        <v>124</v>
      </c>
      <c r="C28" s="9" t="s">
        <v>40</v>
      </c>
      <c r="D28" s="9" t="s">
        <v>24</v>
      </c>
      <c r="E28" s="9" t="s">
        <v>7</v>
      </c>
      <c r="F28" s="9" t="s">
        <v>25</v>
      </c>
      <c r="G28" s="39">
        <v>0.008796296296296297</v>
      </c>
      <c r="H28" s="9">
        <v>22</v>
      </c>
      <c r="I28" s="9">
        <v>144</v>
      </c>
      <c r="J28" s="47">
        <f>G28</f>
        <v>0.008796296296296297</v>
      </c>
      <c r="K28" s="7"/>
      <c r="L28" s="4">
        <f aca="true" t="shared" si="7" ref="L28:L40">IF(C28="",0,1)</f>
        <v>1</v>
      </c>
      <c r="M28">
        <f aca="true" t="shared" si="8" ref="M28:M40">IF(E28="M",1,0)</f>
        <v>0</v>
      </c>
      <c r="N28">
        <f aca="true" t="shared" si="9" ref="N28:N40">IF(E28="F",1,0)</f>
        <v>1</v>
      </c>
      <c r="O28"/>
    </row>
    <row r="29" spans="1:15" ht="15">
      <c r="A29" s="12">
        <v>26</v>
      </c>
      <c r="B29" s="12">
        <v>143</v>
      </c>
      <c r="C29" s="9" t="s">
        <v>327</v>
      </c>
      <c r="D29" s="9" t="s">
        <v>328</v>
      </c>
      <c r="E29" s="9" t="s">
        <v>8</v>
      </c>
      <c r="F29" s="9" t="s">
        <v>179</v>
      </c>
      <c r="G29" s="39">
        <v>0.00880787037037037</v>
      </c>
      <c r="H29" s="9">
        <v>25</v>
      </c>
      <c r="I29" s="9">
        <v>145</v>
      </c>
      <c r="J29" s="39">
        <f>+G29-$K$2</f>
        <v>0.005335648148148148</v>
      </c>
      <c r="K29" s="7"/>
      <c r="L29" s="4">
        <f t="shared" si="7"/>
        <v>1</v>
      </c>
      <c r="M29">
        <f t="shared" si="8"/>
        <v>1</v>
      </c>
      <c r="N29">
        <f t="shared" si="9"/>
        <v>0</v>
      </c>
      <c r="O29"/>
    </row>
    <row r="30" spans="1:15" ht="15">
      <c r="A30" s="12">
        <v>27</v>
      </c>
      <c r="B30" s="12">
        <v>135</v>
      </c>
      <c r="C30" s="9" t="s">
        <v>148</v>
      </c>
      <c r="D30" s="9" t="s">
        <v>29</v>
      </c>
      <c r="E30" s="9" t="s">
        <v>7</v>
      </c>
      <c r="F30" s="9" t="s">
        <v>145</v>
      </c>
      <c r="G30" s="39">
        <v>0.008854166666666666</v>
      </c>
      <c r="H30" s="9">
        <v>21</v>
      </c>
      <c r="I30" s="9">
        <v>146</v>
      </c>
      <c r="J30" s="47">
        <f>G30</f>
        <v>0.008854166666666666</v>
      </c>
      <c r="K30" s="7"/>
      <c r="L30" s="4">
        <f t="shared" si="7"/>
        <v>1</v>
      </c>
      <c r="M30">
        <f t="shared" si="8"/>
        <v>0</v>
      </c>
      <c r="N30">
        <f t="shared" si="9"/>
        <v>1</v>
      </c>
      <c r="O30"/>
    </row>
    <row r="31" spans="1:15" ht="15">
      <c r="A31" s="12">
        <v>28</v>
      </c>
      <c r="B31" s="12">
        <v>131</v>
      </c>
      <c r="C31" s="9" t="s">
        <v>133</v>
      </c>
      <c r="D31" s="9" t="s">
        <v>134</v>
      </c>
      <c r="E31" s="9" t="s">
        <v>7</v>
      </c>
      <c r="F31" s="9" t="s">
        <v>86</v>
      </c>
      <c r="G31" s="39">
        <v>0.008900462962962964</v>
      </c>
      <c r="H31" s="9">
        <v>6</v>
      </c>
      <c r="I31" s="9">
        <v>147</v>
      </c>
      <c r="J31" s="47">
        <f>G31</f>
        <v>0.008900462962962964</v>
      </c>
      <c r="K31" s="7"/>
      <c r="L31" s="4">
        <f t="shared" si="7"/>
        <v>1</v>
      </c>
      <c r="M31">
        <f t="shared" si="8"/>
        <v>0</v>
      </c>
      <c r="N31">
        <f t="shared" si="9"/>
        <v>1</v>
      </c>
      <c r="O31"/>
    </row>
    <row r="32" spans="1:15" ht="15">
      <c r="A32" s="12">
        <v>29</v>
      </c>
      <c r="B32" s="12">
        <v>142</v>
      </c>
      <c r="C32" s="9" t="s">
        <v>177</v>
      </c>
      <c r="D32" s="9" t="s">
        <v>178</v>
      </c>
      <c r="E32" s="9" t="s">
        <v>8</v>
      </c>
      <c r="F32" s="9" t="s">
        <v>179</v>
      </c>
      <c r="G32" s="39">
        <v>0.009108796296296297</v>
      </c>
      <c r="H32" s="9">
        <v>33</v>
      </c>
      <c r="I32" s="9">
        <v>148</v>
      </c>
      <c r="J32" s="39">
        <f>+G32-$K$2</f>
        <v>0.005636574074074075</v>
      </c>
      <c r="K32" s="7"/>
      <c r="L32" s="4">
        <f t="shared" si="7"/>
        <v>1</v>
      </c>
      <c r="M32">
        <f t="shared" si="8"/>
        <v>1</v>
      </c>
      <c r="N32">
        <f t="shared" si="9"/>
        <v>0</v>
      </c>
      <c r="O32"/>
    </row>
    <row r="33" spans="1:15" ht="15">
      <c r="A33" s="12">
        <v>30</v>
      </c>
      <c r="B33" s="12">
        <v>148</v>
      </c>
      <c r="C33" s="9" t="s">
        <v>251</v>
      </c>
      <c r="D33" s="9" t="s">
        <v>257</v>
      </c>
      <c r="E33" s="9" t="s">
        <v>7</v>
      </c>
      <c r="F33" s="9" t="s">
        <v>88</v>
      </c>
      <c r="G33" s="39">
        <v>0.009166666666666667</v>
      </c>
      <c r="H33" s="7">
        <v>37</v>
      </c>
      <c r="I33" s="7">
        <v>149</v>
      </c>
      <c r="J33" s="39">
        <f>+G33-$K$2</f>
        <v>0.005694444444444445</v>
      </c>
      <c r="K33" s="7"/>
      <c r="L33" s="4">
        <f t="shared" si="7"/>
        <v>1</v>
      </c>
      <c r="M33">
        <f t="shared" si="8"/>
        <v>0</v>
      </c>
      <c r="N33">
        <f t="shared" si="9"/>
        <v>1</v>
      </c>
      <c r="O33"/>
    </row>
    <row r="34" spans="1:15" ht="15">
      <c r="A34" s="12">
        <v>31</v>
      </c>
      <c r="B34" s="12">
        <v>133</v>
      </c>
      <c r="C34" s="9" t="s">
        <v>147</v>
      </c>
      <c r="D34" s="9" t="s">
        <v>58</v>
      </c>
      <c r="E34" s="9" t="s">
        <v>7</v>
      </c>
      <c r="F34" s="9" t="s">
        <v>21</v>
      </c>
      <c r="G34" s="39">
        <v>0.009224537037037038</v>
      </c>
      <c r="H34" s="9">
        <v>20</v>
      </c>
      <c r="I34" s="9">
        <v>150</v>
      </c>
      <c r="J34" s="47">
        <f>G34</f>
        <v>0.009224537037037038</v>
      </c>
      <c r="K34" s="7"/>
      <c r="L34" s="4">
        <f t="shared" si="7"/>
        <v>1</v>
      </c>
      <c r="M34">
        <f t="shared" si="8"/>
        <v>0</v>
      </c>
      <c r="N34">
        <f t="shared" si="9"/>
        <v>1</v>
      </c>
      <c r="O34"/>
    </row>
    <row r="35" spans="1:15" ht="15">
      <c r="A35" s="12">
        <v>32</v>
      </c>
      <c r="B35" s="12">
        <v>150</v>
      </c>
      <c r="C35" s="9" t="s">
        <v>260</v>
      </c>
      <c r="D35" s="9" t="s">
        <v>261</v>
      </c>
      <c r="E35" s="9" t="s">
        <v>8</v>
      </c>
      <c r="F35" s="9" t="s">
        <v>88</v>
      </c>
      <c r="G35" s="39">
        <v>0.009247685185185185</v>
      </c>
      <c r="H35" s="9">
        <v>8</v>
      </c>
      <c r="I35" s="9">
        <v>151</v>
      </c>
      <c r="J35" s="47">
        <f>G35</f>
        <v>0.009247685185185185</v>
      </c>
      <c r="K35" s="7"/>
      <c r="L35" s="4">
        <f t="shared" si="7"/>
        <v>1</v>
      </c>
      <c r="M35">
        <f t="shared" si="8"/>
        <v>1</v>
      </c>
      <c r="N35">
        <f t="shared" si="9"/>
        <v>0</v>
      </c>
      <c r="O35"/>
    </row>
    <row r="36" spans="1:15" ht="15">
      <c r="A36" s="12">
        <v>33</v>
      </c>
      <c r="B36" s="12">
        <v>146</v>
      </c>
      <c r="C36" s="9" t="s">
        <v>204</v>
      </c>
      <c r="D36" s="9" t="s">
        <v>205</v>
      </c>
      <c r="E36" s="9" t="s">
        <v>8</v>
      </c>
      <c r="F36" s="9" t="s">
        <v>12</v>
      </c>
      <c r="G36" s="39">
        <v>0.00925925925925926</v>
      </c>
      <c r="H36" s="9">
        <v>14</v>
      </c>
      <c r="I36" s="9">
        <v>152</v>
      </c>
      <c r="J36" s="47">
        <f>G36</f>
        <v>0.00925925925925926</v>
      </c>
      <c r="K36" s="7"/>
      <c r="L36" s="4">
        <f t="shared" si="7"/>
        <v>1</v>
      </c>
      <c r="M36">
        <f t="shared" si="8"/>
        <v>1</v>
      </c>
      <c r="N36">
        <f t="shared" si="9"/>
        <v>0</v>
      </c>
      <c r="O36"/>
    </row>
    <row r="37" spans="1:15" ht="15">
      <c r="A37" s="12">
        <v>34</v>
      </c>
      <c r="B37" s="12">
        <v>134</v>
      </c>
      <c r="C37" s="9" t="s">
        <v>82</v>
      </c>
      <c r="D37" s="9" t="s">
        <v>61</v>
      </c>
      <c r="E37" s="9" t="s">
        <v>7</v>
      </c>
      <c r="F37" s="9" t="s">
        <v>21</v>
      </c>
      <c r="G37" s="39">
        <v>0.009305555555555555</v>
      </c>
      <c r="H37" s="9">
        <v>15</v>
      </c>
      <c r="I37" s="9">
        <v>153</v>
      </c>
      <c r="J37" s="47">
        <f>G37</f>
        <v>0.009305555555555555</v>
      </c>
      <c r="K37" s="7"/>
      <c r="L37" s="4">
        <f t="shared" si="7"/>
        <v>1</v>
      </c>
      <c r="M37">
        <f t="shared" si="8"/>
        <v>0</v>
      </c>
      <c r="N37">
        <f t="shared" si="9"/>
        <v>1</v>
      </c>
      <c r="O37"/>
    </row>
    <row r="38" spans="1:15" ht="15">
      <c r="A38" s="12">
        <v>35</v>
      </c>
      <c r="B38" s="12">
        <v>144</v>
      </c>
      <c r="C38" s="9" t="s">
        <v>201</v>
      </c>
      <c r="D38" s="9" t="s">
        <v>192</v>
      </c>
      <c r="E38" s="9" t="s">
        <v>8</v>
      </c>
      <c r="F38" s="9" t="s">
        <v>12</v>
      </c>
      <c r="G38" s="39">
        <v>0.009421296296296296</v>
      </c>
      <c r="H38" s="7">
        <v>38</v>
      </c>
      <c r="I38" s="7">
        <v>154</v>
      </c>
      <c r="J38" s="39">
        <f>+G38-$K$2</f>
        <v>0.005949074074074074</v>
      </c>
      <c r="K38" s="7"/>
      <c r="L38" s="4">
        <f t="shared" si="7"/>
        <v>1</v>
      </c>
      <c r="M38">
        <f t="shared" si="8"/>
        <v>1</v>
      </c>
      <c r="N38">
        <f t="shared" si="9"/>
        <v>0</v>
      </c>
      <c r="O38"/>
    </row>
    <row r="39" spans="1:15" ht="15">
      <c r="A39" s="12">
        <v>36</v>
      </c>
      <c r="B39" s="12">
        <v>157</v>
      </c>
      <c r="C39" s="7" t="s">
        <v>335</v>
      </c>
      <c r="D39" s="7" t="s">
        <v>336</v>
      </c>
      <c r="E39" s="7" t="s">
        <v>7</v>
      </c>
      <c r="F39" s="7" t="s">
        <v>277</v>
      </c>
      <c r="G39" s="39">
        <v>0.009502314814814814</v>
      </c>
      <c r="H39" s="9">
        <v>4</v>
      </c>
      <c r="I39" s="9">
        <v>155</v>
      </c>
      <c r="J39" s="47">
        <f>G39</f>
        <v>0.009502314814814814</v>
      </c>
      <c r="K39" s="7"/>
      <c r="L39" s="4">
        <f t="shared" si="7"/>
        <v>1</v>
      </c>
      <c r="M39">
        <f t="shared" si="8"/>
        <v>0</v>
      </c>
      <c r="N39">
        <f t="shared" si="9"/>
        <v>1</v>
      </c>
      <c r="O39"/>
    </row>
    <row r="40" spans="1:14" ht="15">
      <c r="A40" s="12">
        <v>37</v>
      </c>
      <c r="B40" s="12">
        <v>149</v>
      </c>
      <c r="C40" s="9" t="s">
        <v>258</v>
      </c>
      <c r="D40" s="9" t="s">
        <v>259</v>
      </c>
      <c r="E40" s="9" t="s">
        <v>7</v>
      </c>
      <c r="F40" s="9" t="s">
        <v>88</v>
      </c>
      <c r="G40" s="47">
        <v>0.009548611111111112</v>
      </c>
      <c r="H40" s="9">
        <v>11</v>
      </c>
      <c r="I40" s="9">
        <v>156</v>
      </c>
      <c r="J40" s="47">
        <f>G40</f>
        <v>0.009548611111111112</v>
      </c>
      <c r="K40" s="7"/>
      <c r="L40" s="4">
        <f t="shared" si="7"/>
        <v>1</v>
      </c>
      <c r="M40" s="4">
        <f t="shared" si="8"/>
        <v>0</v>
      </c>
      <c r="N40" s="4">
        <f t="shared" si="9"/>
        <v>1</v>
      </c>
    </row>
    <row r="41" spans="1:14" ht="15">
      <c r="A41" s="12">
        <v>38</v>
      </c>
      <c r="B41" s="12">
        <v>154</v>
      </c>
      <c r="C41" s="9" t="s">
        <v>67</v>
      </c>
      <c r="D41" s="9" t="s">
        <v>291</v>
      </c>
      <c r="E41" s="9" t="s">
        <v>7</v>
      </c>
      <c r="F41" s="9" t="s">
        <v>277</v>
      </c>
      <c r="G41" s="47">
        <v>0.01085648148148148</v>
      </c>
      <c r="H41" s="9">
        <v>36</v>
      </c>
      <c r="I41" s="9">
        <v>157</v>
      </c>
      <c r="J41" s="39">
        <f>+G41-$K$2</f>
        <v>0.007384259259259259</v>
      </c>
      <c r="K41" s="7"/>
      <c r="L41" s="4">
        <f>IF(C41="",0,1)</f>
        <v>1</v>
      </c>
      <c r="M41" s="4">
        <f>IF(E41="M",1,0)</f>
        <v>0</v>
      </c>
      <c r="N41" s="4">
        <f>IF(E41="F",1,0)</f>
        <v>1</v>
      </c>
    </row>
    <row r="42" spans="1:14" ht="15">
      <c r="A42" s="12">
        <v>39</v>
      </c>
      <c r="B42" s="12">
        <v>158</v>
      </c>
      <c r="C42" s="7" t="s">
        <v>341</v>
      </c>
      <c r="D42" s="7" t="s">
        <v>85</v>
      </c>
      <c r="E42" s="7" t="s">
        <v>7</v>
      </c>
      <c r="F42" s="7" t="s">
        <v>304</v>
      </c>
      <c r="G42" s="47">
        <v>0.011215277777777777</v>
      </c>
      <c r="H42" s="7">
        <v>39</v>
      </c>
      <c r="I42" s="7">
        <v>158</v>
      </c>
      <c r="J42" s="39">
        <f>+G42-$K$2</f>
        <v>0.007743055555555555</v>
      </c>
      <c r="K42" s="7"/>
      <c r="L42" s="4">
        <f>IF(C42="",0,1)</f>
        <v>1</v>
      </c>
      <c r="M42" s="4">
        <f>IF(E42="M",1,0)</f>
        <v>0</v>
      </c>
      <c r="N42" s="4">
        <f>IF(E42="F",1,0)</f>
        <v>1</v>
      </c>
    </row>
    <row r="43" spans="1:11" ht="15">
      <c r="A43" s="12">
        <v>40</v>
      </c>
      <c r="B43" s="12">
        <v>159</v>
      </c>
      <c r="C43" s="7"/>
      <c r="D43" s="7"/>
      <c r="E43" s="7"/>
      <c r="F43" s="7"/>
      <c r="G43" s="39"/>
      <c r="H43" s="9"/>
      <c r="I43" s="9"/>
      <c r="J43" s="7"/>
      <c r="K43" s="7"/>
    </row>
    <row r="44" spans="1:11" ht="15">
      <c r="A44" s="12">
        <v>41</v>
      </c>
      <c r="B44" s="12">
        <v>160</v>
      </c>
      <c r="C44" s="7"/>
      <c r="D44" s="7"/>
      <c r="E44" s="7"/>
      <c r="F44" s="7"/>
      <c r="G44" s="7"/>
      <c r="H44" s="7"/>
      <c r="I44" s="7"/>
      <c r="J44" s="7"/>
      <c r="K44" s="7"/>
    </row>
    <row r="45" spans="1:11" ht="15">
      <c r="A45" s="12">
        <v>42</v>
      </c>
      <c r="B45" s="12">
        <v>161</v>
      </c>
      <c r="C45" s="7"/>
      <c r="D45" s="7"/>
      <c r="E45" s="7"/>
      <c r="F45" s="7"/>
      <c r="G45" s="7"/>
      <c r="H45" s="7"/>
      <c r="I45" s="7"/>
      <c r="J45" s="7"/>
      <c r="K45" s="7"/>
    </row>
    <row r="46" spans="1:11" ht="15">
      <c r="A46" s="12">
        <v>43</v>
      </c>
      <c r="B46" s="12">
        <v>162</v>
      </c>
      <c r="C46" s="7"/>
      <c r="D46" s="7"/>
      <c r="E46" s="7"/>
      <c r="F46" s="7"/>
      <c r="G46" s="7"/>
      <c r="H46" s="7"/>
      <c r="I46" s="7"/>
      <c r="J46" s="7"/>
      <c r="K46" s="7"/>
    </row>
    <row r="47" spans="1:11" ht="15">
      <c r="A47" s="12">
        <v>44</v>
      </c>
      <c r="B47" s="12">
        <v>163</v>
      </c>
      <c r="C47" s="7"/>
      <c r="D47" s="7"/>
      <c r="E47" s="7"/>
      <c r="F47" s="7"/>
      <c r="G47" s="7"/>
      <c r="H47" s="7"/>
      <c r="I47" s="7"/>
      <c r="J47" s="7"/>
      <c r="K47" s="7"/>
    </row>
    <row r="48" spans="1:11" ht="15">
      <c r="A48" s="12">
        <v>45</v>
      </c>
      <c r="B48" s="12">
        <v>164</v>
      </c>
      <c r="C48" s="7"/>
      <c r="D48" s="7"/>
      <c r="E48" s="7"/>
      <c r="F48" s="7"/>
      <c r="G48" s="7"/>
      <c r="H48" s="7"/>
      <c r="I48" s="7"/>
      <c r="J48" s="7"/>
      <c r="K48" s="7"/>
    </row>
    <row r="49" spans="7:9" ht="15">
      <c r="G49" s="7"/>
      <c r="H49" s="7"/>
      <c r="I49" s="7"/>
    </row>
  </sheetData>
  <mergeCells count="1">
    <mergeCell ref="C1:G1"/>
  </mergeCells>
  <printOptions horizontalCentered="1"/>
  <pageMargins left="0.7874015748031497" right="0.7874015748031497" top="0.31" bottom="0.29" header="0.5118110236220472" footer="0.5118110236220472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="70" zoomScaleSheetLayoutView="70" workbookViewId="0" topLeftCell="A1">
      <selection activeCell="A20" sqref="A20"/>
    </sheetView>
  </sheetViews>
  <sheetFormatPr defaultColWidth="11.421875" defaultRowHeight="12.75"/>
  <cols>
    <col min="1" max="2" width="5.140625" style="4" bestFit="1" customWidth="1"/>
    <col min="3" max="3" width="22.00390625" style="4" bestFit="1" customWidth="1"/>
    <col min="4" max="4" width="21.8515625" style="4" bestFit="1" customWidth="1"/>
    <col min="5" max="5" width="17.8515625" style="4" bestFit="1" customWidth="1"/>
    <col min="6" max="6" width="18.00390625" style="4" bestFit="1" customWidth="1"/>
    <col min="7" max="7" width="10.140625" style="4" customWidth="1"/>
    <col min="8" max="8" width="15.140625" style="4" customWidth="1"/>
    <col min="9" max="16384" width="11.421875" style="4" customWidth="1"/>
  </cols>
  <sheetData>
    <row r="1" spans="3:7" ht="25.5">
      <c r="C1" s="62" t="s">
        <v>101</v>
      </c>
      <c r="D1" s="62"/>
      <c r="E1" s="62"/>
      <c r="F1" s="62"/>
      <c r="G1" s="62"/>
    </row>
    <row r="2" spans="10:11" ht="15">
      <c r="J2" s="4" t="s">
        <v>8</v>
      </c>
      <c r="K2" s="4" t="s">
        <v>7</v>
      </c>
    </row>
    <row r="3" spans="1:11" ht="15.75">
      <c r="A3" s="6" t="s">
        <v>351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350</v>
      </c>
      <c r="H3" s="4">
        <f>SUM(H4:H36)</f>
        <v>31</v>
      </c>
      <c r="I3" s="4">
        <f>SUM(I4:I36)</f>
        <v>20</v>
      </c>
      <c r="J3" s="4">
        <f>SUM(J4:J36)</f>
        <v>11</v>
      </c>
      <c r="K3">
        <f>H3-I3-J3</f>
        <v>0</v>
      </c>
    </row>
    <row r="4" spans="1:10" ht="15">
      <c r="A4" s="7">
        <v>1</v>
      </c>
      <c r="B4" s="7">
        <v>189</v>
      </c>
      <c r="C4" s="27" t="s">
        <v>217</v>
      </c>
      <c r="D4" s="27" t="s">
        <v>218</v>
      </c>
      <c r="E4" s="27" t="s">
        <v>7</v>
      </c>
      <c r="F4" s="7" t="s">
        <v>12</v>
      </c>
      <c r="G4" s="52">
        <v>0.009780092592592592</v>
      </c>
      <c r="H4" s="4">
        <f aca="true" t="shared" si="0" ref="H4:H16">IF(C4="",0,1)</f>
        <v>1</v>
      </c>
      <c r="I4">
        <f aca="true" t="shared" si="1" ref="I4:I16">IF(E4="M",1,0)</f>
        <v>0</v>
      </c>
      <c r="J4">
        <f aca="true" t="shared" si="2" ref="J4:J16">IF(E4="F",1,0)</f>
        <v>1</v>
      </c>
    </row>
    <row r="5" spans="1:10" ht="15">
      <c r="A5" s="7">
        <v>2</v>
      </c>
      <c r="B5" s="7">
        <v>165</v>
      </c>
      <c r="C5" s="27" t="s">
        <v>54</v>
      </c>
      <c r="D5" s="27" t="s">
        <v>55</v>
      </c>
      <c r="E5" s="27" t="s">
        <v>7</v>
      </c>
      <c r="F5" s="7" t="s">
        <v>56</v>
      </c>
      <c r="G5" s="52">
        <v>0.00986111111111111</v>
      </c>
      <c r="H5" s="4">
        <f t="shared" si="0"/>
        <v>1</v>
      </c>
      <c r="I5">
        <f t="shared" si="1"/>
        <v>0</v>
      </c>
      <c r="J5">
        <f t="shared" si="2"/>
        <v>1</v>
      </c>
    </row>
    <row r="6" spans="1:10" ht="15">
      <c r="A6" s="7">
        <v>3</v>
      </c>
      <c r="B6" s="7">
        <v>170</v>
      </c>
      <c r="C6" s="27" t="s">
        <v>45</v>
      </c>
      <c r="D6" s="27" t="s">
        <v>22</v>
      </c>
      <c r="E6" s="27" t="s">
        <v>7</v>
      </c>
      <c r="F6" s="7" t="s">
        <v>21</v>
      </c>
      <c r="G6" s="52">
        <v>0.009976851851851851</v>
      </c>
      <c r="H6" s="4">
        <f t="shared" si="0"/>
        <v>1</v>
      </c>
      <c r="I6">
        <f t="shared" si="1"/>
        <v>0</v>
      </c>
      <c r="J6">
        <f t="shared" si="2"/>
        <v>1</v>
      </c>
    </row>
    <row r="7" spans="1:10" ht="15">
      <c r="A7" s="7">
        <v>4</v>
      </c>
      <c r="B7" s="7">
        <v>188</v>
      </c>
      <c r="C7" s="27" t="s">
        <v>215</v>
      </c>
      <c r="D7" s="27" t="s">
        <v>216</v>
      </c>
      <c r="E7" s="27" t="s">
        <v>7</v>
      </c>
      <c r="F7" s="7" t="s">
        <v>12</v>
      </c>
      <c r="G7" s="52">
        <v>0.010196759259259258</v>
      </c>
      <c r="H7" s="4">
        <f t="shared" si="0"/>
        <v>1</v>
      </c>
      <c r="I7">
        <f t="shared" si="1"/>
        <v>0</v>
      </c>
      <c r="J7">
        <f t="shared" si="2"/>
        <v>1</v>
      </c>
    </row>
    <row r="8" spans="1:10" ht="15">
      <c r="A8" s="7">
        <v>5</v>
      </c>
      <c r="B8" s="7">
        <v>179</v>
      </c>
      <c r="C8" s="27" t="s">
        <v>35</v>
      </c>
      <c r="D8" s="27" t="s">
        <v>14</v>
      </c>
      <c r="E8" s="27" t="s">
        <v>7</v>
      </c>
      <c r="F8" s="7" t="s">
        <v>25</v>
      </c>
      <c r="G8" s="52">
        <v>0.010231481481481482</v>
      </c>
      <c r="H8" s="4">
        <f t="shared" si="0"/>
        <v>1</v>
      </c>
      <c r="I8">
        <f t="shared" si="1"/>
        <v>0</v>
      </c>
      <c r="J8">
        <f t="shared" si="2"/>
        <v>1</v>
      </c>
    </row>
    <row r="9" spans="1:10" ht="15">
      <c r="A9" s="7">
        <v>6</v>
      </c>
      <c r="B9" s="7">
        <v>178</v>
      </c>
      <c r="C9" s="27" t="s">
        <v>166</v>
      </c>
      <c r="D9" s="27" t="s">
        <v>167</v>
      </c>
      <c r="E9" s="27" t="s">
        <v>7</v>
      </c>
      <c r="F9" s="7" t="s">
        <v>168</v>
      </c>
      <c r="G9" s="52">
        <v>0.010798611111111113</v>
      </c>
      <c r="H9" s="4">
        <f t="shared" si="0"/>
        <v>1</v>
      </c>
      <c r="I9">
        <f t="shared" si="1"/>
        <v>0</v>
      </c>
      <c r="J9">
        <f t="shared" si="2"/>
        <v>1</v>
      </c>
    </row>
    <row r="10" spans="1:10" ht="15">
      <c r="A10" s="7">
        <v>7</v>
      </c>
      <c r="B10" s="7">
        <v>171</v>
      </c>
      <c r="C10" s="27" t="s">
        <v>84</v>
      </c>
      <c r="D10" s="27" t="s">
        <v>14</v>
      </c>
      <c r="E10" s="27" t="s">
        <v>7</v>
      </c>
      <c r="F10" s="7" t="s">
        <v>21</v>
      </c>
      <c r="G10" s="52">
        <v>0.010949074074074073</v>
      </c>
      <c r="H10" s="4">
        <f t="shared" si="0"/>
        <v>1</v>
      </c>
      <c r="I10">
        <f t="shared" si="1"/>
        <v>0</v>
      </c>
      <c r="J10">
        <f t="shared" si="2"/>
        <v>1</v>
      </c>
    </row>
    <row r="11" spans="1:10" ht="15">
      <c r="A11" s="7">
        <v>8</v>
      </c>
      <c r="B11" s="7">
        <v>196</v>
      </c>
      <c r="C11" s="7" t="s">
        <v>337</v>
      </c>
      <c r="D11" s="7" t="s">
        <v>338</v>
      </c>
      <c r="E11" s="7" t="s">
        <v>7</v>
      </c>
      <c r="F11" s="7" t="s">
        <v>277</v>
      </c>
      <c r="G11" s="52">
        <v>0.01125</v>
      </c>
      <c r="H11" s="4">
        <f t="shared" si="0"/>
        <v>1</v>
      </c>
      <c r="I11">
        <f t="shared" si="1"/>
        <v>0</v>
      </c>
      <c r="J11">
        <f t="shared" si="2"/>
        <v>1</v>
      </c>
    </row>
    <row r="12" spans="1:10" ht="15">
      <c r="A12" s="7">
        <v>9</v>
      </c>
      <c r="B12" s="7">
        <v>195</v>
      </c>
      <c r="C12" s="27" t="s">
        <v>87</v>
      </c>
      <c r="D12" s="27" t="s">
        <v>263</v>
      </c>
      <c r="E12" s="27" t="s">
        <v>7</v>
      </c>
      <c r="F12" s="7" t="s">
        <v>88</v>
      </c>
      <c r="G12" s="52">
        <v>0.011435185185185184</v>
      </c>
      <c r="H12" s="4">
        <f t="shared" si="0"/>
        <v>1</v>
      </c>
      <c r="I12">
        <f t="shared" si="1"/>
        <v>0</v>
      </c>
      <c r="J12">
        <f t="shared" si="2"/>
        <v>1</v>
      </c>
    </row>
    <row r="13" spans="1:10" ht="15">
      <c r="A13" s="7">
        <v>10</v>
      </c>
      <c r="B13" s="7">
        <v>182</v>
      </c>
      <c r="C13" s="27" t="s">
        <v>307</v>
      </c>
      <c r="D13" s="27" t="s">
        <v>83</v>
      </c>
      <c r="E13" s="27" t="s">
        <v>7</v>
      </c>
      <c r="F13" s="7" t="s">
        <v>174</v>
      </c>
      <c r="G13" s="52">
        <v>0.01190972222222222</v>
      </c>
      <c r="H13" s="4">
        <f t="shared" si="0"/>
        <v>1</v>
      </c>
      <c r="I13">
        <f t="shared" si="1"/>
        <v>0</v>
      </c>
      <c r="J13">
        <f t="shared" si="2"/>
        <v>1</v>
      </c>
    </row>
    <row r="14" spans="1:10" ht="15">
      <c r="A14" s="7"/>
      <c r="B14" s="7"/>
      <c r="C14" s="27"/>
      <c r="D14" s="27"/>
      <c r="E14" s="27"/>
      <c r="F14" s="7"/>
      <c r="G14" s="52"/>
      <c r="I14"/>
      <c r="J14"/>
    </row>
    <row r="15" spans="1:10" ht="15">
      <c r="A15" s="7">
        <v>1</v>
      </c>
      <c r="B15" s="7">
        <v>169</v>
      </c>
      <c r="C15" s="7" t="s">
        <v>78</v>
      </c>
      <c r="D15" s="7" t="s">
        <v>11</v>
      </c>
      <c r="E15" s="7" t="s">
        <v>8</v>
      </c>
      <c r="F15" s="7" t="s">
        <v>324</v>
      </c>
      <c r="G15" s="52">
        <v>0.01085648148148148</v>
      </c>
      <c r="H15" s="4">
        <f>IF(C15="",0,1)</f>
        <v>1</v>
      </c>
      <c r="I15">
        <f>IF(E15="M",1,0)</f>
        <v>1</v>
      </c>
      <c r="J15">
        <f>IF(E15="F",1,0)</f>
        <v>0</v>
      </c>
    </row>
    <row r="16" spans="1:10" ht="15">
      <c r="A16" s="7">
        <v>2</v>
      </c>
      <c r="B16" s="7">
        <v>183</v>
      </c>
      <c r="C16" s="27" t="s">
        <v>208</v>
      </c>
      <c r="D16" s="27" t="s">
        <v>188</v>
      </c>
      <c r="E16" s="27" t="s">
        <v>8</v>
      </c>
      <c r="F16" s="7" t="s">
        <v>12</v>
      </c>
      <c r="G16" s="52">
        <v>0.01074074074074074</v>
      </c>
      <c r="H16" s="4">
        <f t="shared" si="0"/>
        <v>1</v>
      </c>
      <c r="I16">
        <f t="shared" si="1"/>
        <v>1</v>
      </c>
      <c r="J16">
        <f t="shared" si="2"/>
        <v>0</v>
      </c>
    </row>
    <row r="17" spans="1:10" ht="15">
      <c r="A17" s="7">
        <v>2</v>
      </c>
      <c r="B17" s="7">
        <v>185</v>
      </c>
      <c r="C17" s="53" t="s">
        <v>204</v>
      </c>
      <c r="D17" s="27" t="s">
        <v>211</v>
      </c>
      <c r="E17" s="27" t="s">
        <v>8</v>
      </c>
      <c r="F17" s="7" t="s">
        <v>12</v>
      </c>
      <c r="G17" s="52">
        <v>0.011076388888888887</v>
      </c>
      <c r="H17" s="4">
        <f aca="true" t="shared" si="3" ref="H17:H25">IF(C18="",0,1)</f>
        <v>1</v>
      </c>
      <c r="I17">
        <f aca="true" t="shared" si="4" ref="I17:I25">IF(E18="M",1,0)</f>
        <v>1</v>
      </c>
      <c r="J17">
        <f aca="true" t="shared" si="5" ref="J17:J25">IF(E18="F",1,0)</f>
        <v>0</v>
      </c>
    </row>
    <row r="18" spans="1:10" ht="15">
      <c r="A18" s="7">
        <v>2</v>
      </c>
      <c r="B18" s="7">
        <v>172</v>
      </c>
      <c r="C18" s="27" t="s">
        <v>148</v>
      </c>
      <c r="D18" s="27" t="s">
        <v>26</v>
      </c>
      <c r="E18" s="27" t="s">
        <v>8</v>
      </c>
      <c r="F18" s="7" t="s">
        <v>21</v>
      </c>
      <c r="G18" s="52">
        <v>0.01119212962962963</v>
      </c>
      <c r="H18" s="4">
        <f t="shared" si="3"/>
        <v>1</v>
      </c>
      <c r="I18">
        <f t="shared" si="4"/>
        <v>1</v>
      </c>
      <c r="J18">
        <f t="shared" si="5"/>
        <v>0</v>
      </c>
    </row>
    <row r="19" spans="1:10" ht="15">
      <c r="A19" s="7">
        <v>2</v>
      </c>
      <c r="B19" s="7">
        <v>168</v>
      </c>
      <c r="C19" s="27" t="s">
        <v>92</v>
      </c>
      <c r="D19" s="27" t="s">
        <v>138</v>
      </c>
      <c r="E19" s="27" t="s">
        <v>8</v>
      </c>
      <c r="F19" s="7" t="s">
        <v>86</v>
      </c>
      <c r="G19" s="47">
        <v>0.011423611111111112</v>
      </c>
      <c r="H19" s="4">
        <f t="shared" si="3"/>
        <v>1</v>
      </c>
      <c r="I19">
        <f t="shared" si="4"/>
        <v>1</v>
      </c>
      <c r="J19">
        <f t="shared" si="5"/>
        <v>0</v>
      </c>
    </row>
    <row r="20" spans="1:10" ht="15">
      <c r="A20" s="7">
        <v>6</v>
      </c>
      <c r="B20" s="7">
        <v>173</v>
      </c>
      <c r="C20" s="27" t="s">
        <v>49</v>
      </c>
      <c r="D20" s="27" t="s">
        <v>23</v>
      </c>
      <c r="E20" s="27" t="s">
        <v>8</v>
      </c>
      <c r="F20" s="7" t="s">
        <v>21</v>
      </c>
      <c r="G20" s="52">
        <v>0.011504629629629629</v>
      </c>
      <c r="H20" s="4">
        <f t="shared" si="3"/>
        <v>1</v>
      </c>
      <c r="I20">
        <f t="shared" si="4"/>
        <v>1</v>
      </c>
      <c r="J20">
        <f t="shared" si="5"/>
        <v>0</v>
      </c>
    </row>
    <row r="21" spans="1:10" ht="15">
      <c r="A21" s="7">
        <v>7</v>
      </c>
      <c r="B21" s="7">
        <v>184</v>
      </c>
      <c r="C21" s="27" t="s">
        <v>209</v>
      </c>
      <c r="D21" s="27" t="s">
        <v>210</v>
      </c>
      <c r="E21" s="27" t="s">
        <v>8</v>
      </c>
      <c r="F21" s="7" t="s">
        <v>12</v>
      </c>
      <c r="G21" s="52">
        <v>0.011504629629629629</v>
      </c>
      <c r="H21" s="4">
        <f t="shared" si="3"/>
        <v>1</v>
      </c>
      <c r="I21">
        <f t="shared" si="4"/>
        <v>1</v>
      </c>
      <c r="J21">
        <f t="shared" si="5"/>
        <v>0</v>
      </c>
    </row>
    <row r="22" spans="1:10" ht="15">
      <c r="A22" s="7">
        <v>8</v>
      </c>
      <c r="B22" s="7">
        <v>181</v>
      </c>
      <c r="C22" s="27" t="s">
        <v>41</v>
      </c>
      <c r="D22" s="27" t="s">
        <v>75</v>
      </c>
      <c r="E22" s="27" t="s">
        <v>8</v>
      </c>
      <c r="F22" s="7" t="s">
        <v>25</v>
      </c>
      <c r="G22" s="52">
        <v>0.011747685185185186</v>
      </c>
      <c r="H22" s="4">
        <f t="shared" si="3"/>
        <v>1</v>
      </c>
      <c r="I22">
        <f t="shared" si="4"/>
        <v>1</v>
      </c>
      <c r="J22">
        <f t="shared" si="5"/>
        <v>0</v>
      </c>
    </row>
    <row r="23" spans="1:10" ht="15">
      <c r="A23" s="7">
        <v>9</v>
      </c>
      <c r="B23" s="7">
        <v>187</v>
      </c>
      <c r="C23" s="27" t="s">
        <v>214</v>
      </c>
      <c r="D23" s="27" t="s">
        <v>192</v>
      </c>
      <c r="E23" s="27" t="s">
        <v>8</v>
      </c>
      <c r="F23" s="7" t="s">
        <v>12</v>
      </c>
      <c r="G23" s="52">
        <v>0.012060185185185186</v>
      </c>
      <c r="H23" s="4">
        <f t="shared" si="3"/>
        <v>1</v>
      </c>
      <c r="I23">
        <f t="shared" si="4"/>
        <v>1</v>
      </c>
      <c r="J23">
        <f t="shared" si="5"/>
        <v>0</v>
      </c>
    </row>
    <row r="24" spans="1:10" ht="15">
      <c r="A24" s="7">
        <v>10</v>
      </c>
      <c r="B24" s="7">
        <v>176</v>
      </c>
      <c r="C24" s="27" t="s">
        <v>107</v>
      </c>
      <c r="D24" s="27" t="s">
        <v>106</v>
      </c>
      <c r="E24" s="27" t="s">
        <v>8</v>
      </c>
      <c r="F24" s="7" t="s">
        <v>153</v>
      </c>
      <c r="G24" s="52">
        <v>0.012141203703703704</v>
      </c>
      <c r="H24" s="4">
        <f t="shared" si="3"/>
        <v>1</v>
      </c>
      <c r="I24">
        <f t="shared" si="4"/>
        <v>1</v>
      </c>
      <c r="J24">
        <f t="shared" si="5"/>
        <v>0</v>
      </c>
    </row>
    <row r="25" spans="1:10" ht="15">
      <c r="A25" s="7">
        <v>11</v>
      </c>
      <c r="B25" s="7">
        <v>166</v>
      </c>
      <c r="C25" s="27" t="s">
        <v>91</v>
      </c>
      <c r="D25" s="27" t="s">
        <v>135</v>
      </c>
      <c r="E25" s="27" t="s">
        <v>8</v>
      </c>
      <c r="F25" s="7" t="s">
        <v>86</v>
      </c>
      <c r="G25" s="52">
        <v>0.012314814814814815</v>
      </c>
      <c r="H25" s="4">
        <f t="shared" si="3"/>
        <v>1</v>
      </c>
      <c r="I25">
        <f t="shared" si="4"/>
        <v>1</v>
      </c>
      <c r="J25">
        <f t="shared" si="5"/>
        <v>0</v>
      </c>
    </row>
    <row r="26" spans="1:10" ht="15">
      <c r="A26" s="7">
        <v>12</v>
      </c>
      <c r="B26" s="7">
        <v>174</v>
      </c>
      <c r="C26" s="27" t="s">
        <v>53</v>
      </c>
      <c r="D26" s="27" t="s">
        <v>18</v>
      </c>
      <c r="E26" s="27" t="s">
        <v>8</v>
      </c>
      <c r="F26" s="7" t="s">
        <v>21</v>
      </c>
      <c r="G26" s="52">
        <v>0.012604166666666666</v>
      </c>
      <c r="H26" s="4">
        <f aca="true" t="shared" si="6" ref="H26:H38">IF(C27="",0,1)</f>
        <v>1</v>
      </c>
      <c r="I26">
        <f aca="true" t="shared" si="7" ref="I26:I38">IF(E27="M",1,0)</f>
        <v>1</v>
      </c>
      <c r="J26">
        <f aca="true" t="shared" si="8" ref="J26:J38">IF(E27="F",1,0)</f>
        <v>0</v>
      </c>
    </row>
    <row r="27" spans="1:10" ht="15">
      <c r="A27" s="7">
        <v>13</v>
      </c>
      <c r="B27" s="7">
        <v>180</v>
      </c>
      <c r="C27" s="27" t="s">
        <v>37</v>
      </c>
      <c r="D27" s="27" t="s">
        <v>36</v>
      </c>
      <c r="E27" s="27" t="s">
        <v>8</v>
      </c>
      <c r="F27" s="7" t="s">
        <v>25</v>
      </c>
      <c r="G27" s="52">
        <v>0.012615740740740742</v>
      </c>
      <c r="H27" s="4">
        <f t="shared" si="6"/>
        <v>1</v>
      </c>
      <c r="I27">
        <f t="shared" si="7"/>
        <v>1</v>
      </c>
      <c r="J27">
        <f t="shared" si="8"/>
        <v>0</v>
      </c>
    </row>
    <row r="28" spans="1:10" ht="15">
      <c r="A28" s="7">
        <v>14</v>
      </c>
      <c r="B28" s="7">
        <v>186</v>
      </c>
      <c r="C28" s="27" t="s">
        <v>212</v>
      </c>
      <c r="D28" s="27" t="s">
        <v>213</v>
      </c>
      <c r="E28" s="27" t="s">
        <v>8</v>
      </c>
      <c r="F28" s="7" t="s">
        <v>12</v>
      </c>
      <c r="G28" s="52">
        <v>0.012638888888888889</v>
      </c>
      <c r="H28" s="4">
        <f t="shared" si="6"/>
        <v>1</v>
      </c>
      <c r="I28">
        <f t="shared" si="7"/>
        <v>1</v>
      </c>
      <c r="J28">
        <f t="shared" si="8"/>
        <v>0</v>
      </c>
    </row>
    <row r="29" spans="1:10" ht="15">
      <c r="A29" s="7">
        <v>15</v>
      </c>
      <c r="B29" s="7">
        <v>193</v>
      </c>
      <c r="C29" s="27" t="s">
        <v>321</v>
      </c>
      <c r="D29" s="27" t="s">
        <v>320</v>
      </c>
      <c r="E29" s="27" t="s">
        <v>8</v>
      </c>
      <c r="F29" s="7" t="s">
        <v>277</v>
      </c>
      <c r="G29" s="52">
        <v>0.012824074074074073</v>
      </c>
      <c r="H29" s="4">
        <f>IF(C30="",0,1)</f>
        <v>1</v>
      </c>
      <c r="I29">
        <f>IF(E30="M",1,0)</f>
        <v>1</v>
      </c>
      <c r="J29">
        <f>IF(E30="F",1,0)</f>
        <v>0</v>
      </c>
    </row>
    <row r="30" spans="1:10" ht="15">
      <c r="A30" s="7">
        <v>16</v>
      </c>
      <c r="B30" s="7">
        <v>194</v>
      </c>
      <c r="C30" s="27" t="s">
        <v>249</v>
      </c>
      <c r="D30" s="27" t="s">
        <v>262</v>
      </c>
      <c r="E30" s="27" t="s">
        <v>8</v>
      </c>
      <c r="F30" s="7" t="s">
        <v>88</v>
      </c>
      <c r="G30" s="52">
        <v>0.01298611111111111</v>
      </c>
      <c r="H30" s="4">
        <f t="shared" si="6"/>
        <v>1</v>
      </c>
      <c r="I30">
        <f t="shared" si="7"/>
        <v>1</v>
      </c>
      <c r="J30">
        <f t="shared" si="8"/>
        <v>0</v>
      </c>
    </row>
    <row r="31" spans="1:10" ht="15">
      <c r="A31" s="7">
        <v>17</v>
      </c>
      <c r="B31" s="7">
        <v>192</v>
      </c>
      <c r="C31" s="27" t="s">
        <v>69</v>
      </c>
      <c r="D31" s="27" t="s">
        <v>285</v>
      </c>
      <c r="E31" s="27" t="s">
        <v>8</v>
      </c>
      <c r="F31" s="7" t="s">
        <v>277</v>
      </c>
      <c r="G31" s="52">
        <v>0.013136574074074077</v>
      </c>
      <c r="H31" s="4">
        <f t="shared" si="6"/>
        <v>1</v>
      </c>
      <c r="I31">
        <f t="shared" si="7"/>
        <v>1</v>
      </c>
      <c r="J31">
        <f t="shared" si="8"/>
        <v>0</v>
      </c>
    </row>
    <row r="32" spans="1:10" ht="15">
      <c r="A32" s="7">
        <v>18</v>
      </c>
      <c r="B32" s="7">
        <v>190</v>
      </c>
      <c r="C32" s="27" t="s">
        <v>280</v>
      </c>
      <c r="D32" s="27" t="s">
        <v>284</v>
      </c>
      <c r="E32" s="27" t="s">
        <v>8</v>
      </c>
      <c r="F32" s="7" t="s">
        <v>277</v>
      </c>
      <c r="G32" s="52">
        <v>0.013252314814814814</v>
      </c>
      <c r="H32" s="4">
        <f t="shared" si="6"/>
        <v>1</v>
      </c>
      <c r="I32">
        <f t="shared" si="7"/>
        <v>1</v>
      </c>
      <c r="J32">
        <f t="shared" si="8"/>
        <v>0</v>
      </c>
    </row>
    <row r="33" spans="1:10" ht="15">
      <c r="A33" s="7">
        <v>19</v>
      </c>
      <c r="B33" s="7">
        <v>177</v>
      </c>
      <c r="C33" s="11" t="s">
        <v>329</v>
      </c>
      <c r="D33" s="27" t="s">
        <v>330</v>
      </c>
      <c r="E33" s="27" t="s">
        <v>8</v>
      </c>
      <c r="F33" s="7" t="s">
        <v>153</v>
      </c>
      <c r="G33" s="52">
        <v>0.01462962962962963</v>
      </c>
      <c r="H33" s="4">
        <f t="shared" si="6"/>
        <v>1</v>
      </c>
      <c r="I33">
        <f t="shared" si="7"/>
        <v>1</v>
      </c>
      <c r="J33">
        <f t="shared" si="8"/>
        <v>0</v>
      </c>
    </row>
    <row r="34" spans="1:10" ht="15">
      <c r="A34" s="7">
        <v>20</v>
      </c>
      <c r="B34" s="7">
        <v>167</v>
      </c>
      <c r="C34" s="27" t="s">
        <v>136</v>
      </c>
      <c r="D34" s="27" t="s">
        <v>137</v>
      </c>
      <c r="E34" s="27" t="s">
        <v>8</v>
      </c>
      <c r="F34" s="7" t="s">
        <v>86</v>
      </c>
      <c r="G34" s="52"/>
      <c r="H34" s="4">
        <f t="shared" si="6"/>
        <v>1</v>
      </c>
      <c r="I34">
        <f t="shared" si="7"/>
        <v>1</v>
      </c>
      <c r="J34">
        <f t="shared" si="8"/>
        <v>0</v>
      </c>
    </row>
    <row r="35" spans="1:10" ht="15">
      <c r="A35" s="7">
        <v>21</v>
      </c>
      <c r="B35" s="7">
        <v>175</v>
      </c>
      <c r="C35" s="27" t="s">
        <v>104</v>
      </c>
      <c r="D35" s="27" t="s">
        <v>105</v>
      </c>
      <c r="E35" s="27" t="s">
        <v>8</v>
      </c>
      <c r="F35" s="7" t="s">
        <v>153</v>
      </c>
      <c r="G35" s="52"/>
      <c r="H35" s="4">
        <f t="shared" si="6"/>
        <v>1</v>
      </c>
      <c r="I35">
        <f t="shared" si="7"/>
        <v>0</v>
      </c>
      <c r="J35">
        <f t="shared" si="8"/>
        <v>1</v>
      </c>
    </row>
    <row r="36" spans="1:10" ht="15">
      <c r="A36" s="7">
        <v>22</v>
      </c>
      <c r="B36" s="7">
        <v>191</v>
      </c>
      <c r="C36" s="27" t="s">
        <v>62</v>
      </c>
      <c r="D36" s="27" t="s">
        <v>257</v>
      </c>
      <c r="E36" s="27" t="s">
        <v>7</v>
      </c>
      <c r="F36" s="7" t="s">
        <v>277</v>
      </c>
      <c r="G36" s="52"/>
      <c r="H36" s="4">
        <f t="shared" si="6"/>
        <v>0</v>
      </c>
      <c r="I36">
        <f t="shared" si="7"/>
        <v>0</v>
      </c>
      <c r="J36">
        <f t="shared" si="8"/>
        <v>0</v>
      </c>
    </row>
    <row r="37" spans="1:10" ht="15">
      <c r="A37" s="7">
        <v>23</v>
      </c>
      <c r="B37" s="7">
        <v>197</v>
      </c>
      <c r="C37" s="7"/>
      <c r="D37" s="7"/>
      <c r="E37" s="7"/>
      <c r="F37" s="7"/>
      <c r="G37" s="27"/>
      <c r="H37" s="4">
        <f t="shared" si="6"/>
        <v>0</v>
      </c>
      <c r="I37">
        <f t="shared" si="7"/>
        <v>0</v>
      </c>
      <c r="J37">
        <f t="shared" si="8"/>
        <v>0</v>
      </c>
    </row>
    <row r="38" spans="1:10" ht="15">
      <c r="A38" s="7">
        <v>24</v>
      </c>
      <c r="B38" s="7">
        <v>198</v>
      </c>
      <c r="C38" s="7"/>
      <c r="D38" s="7"/>
      <c r="E38" s="7"/>
      <c r="F38" s="7"/>
      <c r="G38" s="27"/>
      <c r="H38" s="4">
        <f t="shared" si="6"/>
        <v>0</v>
      </c>
      <c r="I38">
        <f t="shared" si="7"/>
        <v>0</v>
      </c>
      <c r="J38">
        <f t="shared" si="8"/>
        <v>0</v>
      </c>
    </row>
    <row r="39" spans="1:7" ht="15">
      <c r="A39" s="7">
        <v>25</v>
      </c>
      <c r="B39" s="7">
        <v>199</v>
      </c>
      <c r="C39" s="7"/>
      <c r="D39" s="7"/>
      <c r="E39" s="7"/>
      <c r="F39" s="7"/>
      <c r="G39" s="7"/>
    </row>
    <row r="40" spans="3:7" ht="15">
      <c r="C40" s="7"/>
      <c r="D40" s="7"/>
      <c r="E40" s="7"/>
      <c r="F40" s="7"/>
      <c r="G40" s="7"/>
    </row>
    <row r="41" ht="15">
      <c r="G41" s="7"/>
    </row>
    <row r="42" ht="15">
      <c r="G42" s="7"/>
    </row>
    <row r="43" ht="15">
      <c r="G43" s="7"/>
    </row>
  </sheetData>
  <mergeCells count="1">
    <mergeCell ref="C1:G1"/>
  </mergeCells>
  <printOptions horizontalCentered="1"/>
  <pageMargins left="0.66" right="0.28" top="0.22" bottom="0.42" header="0.5118110236220472" footer="0.5118110236220472"/>
  <pageSetup fitToHeight="1" fitToWidth="1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view="pageBreakPreview" zoomScale="85" zoomScaleSheetLayoutView="85" workbookViewId="0" topLeftCell="A3">
      <selection activeCell="B4" sqref="B4:G32"/>
    </sheetView>
  </sheetViews>
  <sheetFormatPr defaultColWidth="11.421875" defaultRowHeight="12.75"/>
  <cols>
    <col min="1" max="2" width="5.140625" style="2" bestFit="1" customWidth="1"/>
    <col min="3" max="3" width="14.28125" style="2" bestFit="1" customWidth="1"/>
    <col min="4" max="5" width="16.7109375" style="2" customWidth="1"/>
    <col min="6" max="6" width="6.7109375" style="2" bestFit="1" customWidth="1"/>
    <col min="7" max="7" width="25.7109375" style="2" bestFit="1" customWidth="1"/>
    <col min="8" max="8" width="10.57421875" style="2" customWidth="1"/>
    <col min="9" max="9" width="6.7109375" style="2" bestFit="1" customWidth="1"/>
    <col min="10" max="10" width="15.140625" style="2" bestFit="1" customWidth="1"/>
    <col min="11" max="11" width="11.421875" style="1" customWidth="1"/>
    <col min="12" max="16384" width="11.421875" style="2" customWidth="1"/>
  </cols>
  <sheetData>
    <row r="1" spans="3:8" ht="25.5">
      <c r="C1" s="62" t="s">
        <v>102</v>
      </c>
      <c r="D1" s="62"/>
      <c r="E1" s="62"/>
      <c r="F1" s="62"/>
      <c r="G1" s="62"/>
      <c r="H1" s="62"/>
    </row>
    <row r="2" spans="12:13" ht="15">
      <c r="L2" s="2" t="s">
        <v>8</v>
      </c>
      <c r="M2" s="2" t="s">
        <v>7</v>
      </c>
    </row>
    <row r="3" spans="1:14" s="3" customFormat="1" ht="15.75">
      <c r="A3" s="6" t="s">
        <v>0</v>
      </c>
      <c r="B3" s="6" t="s">
        <v>0</v>
      </c>
      <c r="C3" s="6" t="s">
        <v>1</v>
      </c>
      <c r="D3" s="6" t="s">
        <v>2</v>
      </c>
      <c r="E3" s="6" t="s">
        <v>34</v>
      </c>
      <c r="F3" s="6" t="s">
        <v>3</v>
      </c>
      <c r="G3" s="6" t="s">
        <v>4</v>
      </c>
      <c r="H3" s="6" t="s">
        <v>350</v>
      </c>
      <c r="I3" s="6" t="s">
        <v>5</v>
      </c>
      <c r="J3" s="6" t="s">
        <v>6</v>
      </c>
      <c r="K3" s="4">
        <f>SUM(K4:K35)</f>
        <v>32</v>
      </c>
      <c r="L3" s="4">
        <f>SUM(L4:L35)</f>
        <v>18</v>
      </c>
      <c r="M3" s="4">
        <f>SUM(M4:M35)</f>
        <v>14</v>
      </c>
      <c r="N3">
        <f>K3-L3-M3</f>
        <v>0</v>
      </c>
    </row>
    <row r="4" spans="1:14" ht="15">
      <c r="A4" s="7">
        <v>1</v>
      </c>
      <c r="B4" s="7">
        <v>230</v>
      </c>
      <c r="C4" s="9" t="s">
        <v>267</v>
      </c>
      <c r="D4" s="9" t="s">
        <v>268</v>
      </c>
      <c r="E4" s="9" t="s">
        <v>269</v>
      </c>
      <c r="F4" s="9" t="s">
        <v>8</v>
      </c>
      <c r="G4" s="9" t="s">
        <v>88</v>
      </c>
      <c r="H4" s="39">
        <v>0.011550925925925925</v>
      </c>
      <c r="I4" s="9"/>
      <c r="J4" s="34"/>
      <c r="K4" s="4">
        <f>IF(C4="",0,1)</f>
        <v>1</v>
      </c>
      <c r="L4">
        <f>IF(F4="M",1,0)</f>
        <v>1</v>
      </c>
      <c r="M4">
        <f>IF(F4="F",1,0)</f>
        <v>0</v>
      </c>
      <c r="N4"/>
    </row>
    <row r="5" spans="1:14" ht="15">
      <c r="A5" s="7">
        <v>2</v>
      </c>
      <c r="B5" s="7">
        <v>229</v>
      </c>
      <c r="C5" s="9" t="s">
        <v>264</v>
      </c>
      <c r="D5" s="9" t="s">
        <v>265</v>
      </c>
      <c r="E5" s="9" t="s">
        <v>266</v>
      </c>
      <c r="F5" s="9" t="s">
        <v>8</v>
      </c>
      <c r="G5" s="9" t="s">
        <v>88</v>
      </c>
      <c r="H5" s="39">
        <v>0.011782407407407406</v>
      </c>
      <c r="I5" s="9"/>
      <c r="J5" s="34"/>
      <c r="K5" s="4">
        <f aca="true" t="shared" si="0" ref="K5:K35">IF(C5="",0,1)</f>
        <v>1</v>
      </c>
      <c r="L5">
        <f aca="true" t="shared" si="1" ref="L5:L35">IF(F5="M",1,0)</f>
        <v>1</v>
      </c>
      <c r="M5">
        <f aca="true" t="shared" si="2" ref="M5:M35">IF(F5="F",1,0)</f>
        <v>0</v>
      </c>
      <c r="N5"/>
    </row>
    <row r="6" spans="1:14" ht="15">
      <c r="A6" s="7">
        <v>3</v>
      </c>
      <c r="B6" s="7">
        <v>203</v>
      </c>
      <c r="C6" s="9" t="s">
        <v>77</v>
      </c>
      <c r="D6" s="9" t="s">
        <v>127</v>
      </c>
      <c r="E6" s="10">
        <v>35329</v>
      </c>
      <c r="F6" s="9" t="s">
        <v>8</v>
      </c>
      <c r="G6" s="9" t="s">
        <v>76</v>
      </c>
      <c r="H6" s="39">
        <v>0.012037037037037035</v>
      </c>
      <c r="I6" s="9"/>
      <c r="J6" s="34"/>
      <c r="K6" s="4">
        <f t="shared" si="0"/>
        <v>1</v>
      </c>
      <c r="L6">
        <f t="shared" si="1"/>
        <v>1</v>
      </c>
      <c r="M6">
        <f t="shared" si="2"/>
        <v>0</v>
      </c>
      <c r="N6"/>
    </row>
    <row r="7" spans="1:14" ht="15">
      <c r="A7" s="7">
        <v>4</v>
      </c>
      <c r="B7" s="7">
        <v>216</v>
      </c>
      <c r="C7" s="9" t="s">
        <v>155</v>
      </c>
      <c r="D7" s="9" t="s">
        <v>30</v>
      </c>
      <c r="E7" s="10"/>
      <c r="F7" s="9" t="s">
        <v>8</v>
      </c>
      <c r="G7" s="9" t="s">
        <v>145</v>
      </c>
      <c r="H7" s="39">
        <v>0.012233796296296296</v>
      </c>
      <c r="I7" s="9"/>
      <c r="J7" s="34"/>
      <c r="K7" s="4">
        <f t="shared" si="0"/>
        <v>1</v>
      </c>
      <c r="L7">
        <f t="shared" si="1"/>
        <v>1</v>
      </c>
      <c r="M7">
        <f t="shared" si="2"/>
        <v>0</v>
      </c>
      <c r="N7"/>
    </row>
    <row r="8" spans="1:14" ht="15">
      <c r="A8" s="7">
        <v>5</v>
      </c>
      <c r="B8" s="7">
        <v>210</v>
      </c>
      <c r="C8" s="9" t="s">
        <v>94</v>
      </c>
      <c r="D8" s="9" t="s">
        <v>32</v>
      </c>
      <c r="E8" s="10"/>
      <c r="F8" s="9" t="s">
        <v>8</v>
      </c>
      <c r="G8" s="9" t="s">
        <v>21</v>
      </c>
      <c r="H8" s="39">
        <v>0.012314814814814815</v>
      </c>
      <c r="I8" s="9"/>
      <c r="J8" s="34"/>
      <c r="K8" s="4">
        <f t="shared" si="0"/>
        <v>1</v>
      </c>
      <c r="L8">
        <f t="shared" si="1"/>
        <v>1</v>
      </c>
      <c r="M8">
        <f t="shared" si="2"/>
        <v>0</v>
      </c>
      <c r="N8"/>
    </row>
    <row r="9" spans="1:14" ht="15">
      <c r="A9" s="7">
        <v>6</v>
      </c>
      <c r="B9" s="7">
        <v>202</v>
      </c>
      <c r="C9" s="9" t="s">
        <v>129</v>
      </c>
      <c r="D9" s="9" t="s">
        <v>139</v>
      </c>
      <c r="E9" s="10">
        <v>34800</v>
      </c>
      <c r="F9" s="9" t="s">
        <v>7</v>
      </c>
      <c r="G9" s="9" t="s">
        <v>86</v>
      </c>
      <c r="H9" s="39">
        <v>0.012465277777777777</v>
      </c>
      <c r="I9" s="9"/>
      <c r="J9" s="34"/>
      <c r="K9" s="4">
        <f t="shared" si="0"/>
        <v>1</v>
      </c>
      <c r="L9">
        <f t="shared" si="1"/>
        <v>0</v>
      </c>
      <c r="M9">
        <f t="shared" si="2"/>
        <v>1</v>
      </c>
      <c r="N9"/>
    </row>
    <row r="10" spans="1:14" ht="15">
      <c r="A10" s="7">
        <v>7</v>
      </c>
      <c r="B10" s="7">
        <v>222</v>
      </c>
      <c r="C10" s="9" t="s">
        <v>197</v>
      </c>
      <c r="D10" s="9" t="s">
        <v>221</v>
      </c>
      <c r="E10" s="9" t="s">
        <v>222</v>
      </c>
      <c r="F10" s="9" t="s">
        <v>8</v>
      </c>
      <c r="G10" s="9" t="s">
        <v>12</v>
      </c>
      <c r="H10" s="39">
        <v>0.012546296296296297</v>
      </c>
      <c r="I10" s="9"/>
      <c r="J10" s="34"/>
      <c r="K10" s="4">
        <f t="shared" si="0"/>
        <v>1</v>
      </c>
      <c r="L10">
        <f t="shared" si="1"/>
        <v>1</v>
      </c>
      <c r="M10">
        <f t="shared" si="2"/>
        <v>0</v>
      </c>
      <c r="N10"/>
    </row>
    <row r="11" spans="1:14" ht="15">
      <c r="A11" s="7">
        <v>8</v>
      </c>
      <c r="B11" s="7">
        <v>206</v>
      </c>
      <c r="C11" s="9" t="s">
        <v>48</v>
      </c>
      <c r="D11" s="9" t="s">
        <v>31</v>
      </c>
      <c r="E11" s="10"/>
      <c r="F11" s="9" t="s">
        <v>7</v>
      </c>
      <c r="G11" s="9" t="s">
        <v>21</v>
      </c>
      <c r="H11" s="39">
        <v>0.01263888888888889</v>
      </c>
      <c r="I11" s="9"/>
      <c r="J11" s="34"/>
      <c r="K11" s="4">
        <f t="shared" si="0"/>
        <v>1</v>
      </c>
      <c r="L11">
        <f t="shared" si="1"/>
        <v>0</v>
      </c>
      <c r="M11">
        <f t="shared" si="2"/>
        <v>1</v>
      </c>
      <c r="N11"/>
    </row>
    <row r="12" spans="1:14" ht="15">
      <c r="A12" s="7">
        <v>9</v>
      </c>
      <c r="B12" s="7">
        <v>223</v>
      </c>
      <c r="C12" s="9" t="s">
        <v>223</v>
      </c>
      <c r="D12" s="9" t="s">
        <v>224</v>
      </c>
      <c r="E12" s="9" t="s">
        <v>225</v>
      </c>
      <c r="F12" s="9" t="s">
        <v>8</v>
      </c>
      <c r="G12" s="9" t="s">
        <v>12</v>
      </c>
      <c r="H12" s="39">
        <v>0.012708333333333334</v>
      </c>
      <c r="I12" s="9"/>
      <c r="J12" s="34"/>
      <c r="K12" s="4">
        <f t="shared" si="0"/>
        <v>1</v>
      </c>
      <c r="L12">
        <f t="shared" si="1"/>
        <v>1</v>
      </c>
      <c r="M12">
        <f t="shared" si="2"/>
        <v>0</v>
      </c>
      <c r="N12"/>
    </row>
    <row r="13" spans="1:14" ht="15">
      <c r="A13" s="7">
        <v>10</v>
      </c>
      <c r="B13" s="7">
        <v>228</v>
      </c>
      <c r="C13" s="9" t="s">
        <v>322</v>
      </c>
      <c r="D13" s="9" t="s">
        <v>323</v>
      </c>
      <c r="E13" s="9"/>
      <c r="F13" s="9" t="s">
        <v>7</v>
      </c>
      <c r="G13" s="9" t="s">
        <v>277</v>
      </c>
      <c r="H13" s="39">
        <v>0.012847222222222222</v>
      </c>
      <c r="I13" s="9"/>
      <c r="J13" s="34"/>
      <c r="K13" s="4">
        <f t="shared" si="0"/>
        <v>1</v>
      </c>
      <c r="L13">
        <f t="shared" si="1"/>
        <v>0</v>
      </c>
      <c r="M13">
        <f t="shared" si="2"/>
        <v>1</v>
      </c>
      <c r="N13"/>
    </row>
    <row r="14" spans="1:14" ht="15">
      <c r="A14" s="7">
        <v>11</v>
      </c>
      <c r="B14" s="7">
        <v>211</v>
      </c>
      <c r="C14" s="9" t="s">
        <v>51</v>
      </c>
      <c r="D14" s="9" t="s">
        <v>11</v>
      </c>
      <c r="E14" s="10"/>
      <c r="F14" s="9" t="s">
        <v>8</v>
      </c>
      <c r="G14" s="9" t="s">
        <v>21</v>
      </c>
      <c r="H14" s="39">
        <v>0.012870370370370372</v>
      </c>
      <c r="I14" s="9"/>
      <c r="J14" s="34"/>
      <c r="K14" s="4">
        <f t="shared" si="0"/>
        <v>1</v>
      </c>
      <c r="L14">
        <f t="shared" si="1"/>
        <v>1</v>
      </c>
      <c r="M14">
        <f t="shared" si="2"/>
        <v>0</v>
      </c>
      <c r="N14"/>
    </row>
    <row r="15" spans="1:14" ht="15">
      <c r="A15" s="7">
        <v>12</v>
      </c>
      <c r="B15" s="7">
        <v>218</v>
      </c>
      <c r="C15" s="9" t="s">
        <v>166</v>
      </c>
      <c r="D15" s="9" t="s">
        <v>169</v>
      </c>
      <c r="E15" s="10">
        <v>35236</v>
      </c>
      <c r="F15" s="9" t="s">
        <v>8</v>
      </c>
      <c r="G15" s="9" t="s">
        <v>168</v>
      </c>
      <c r="H15" s="39">
        <v>0.012939814814814814</v>
      </c>
      <c r="I15" s="9"/>
      <c r="J15" s="34"/>
      <c r="K15" s="4">
        <f t="shared" si="0"/>
        <v>1</v>
      </c>
      <c r="L15">
        <f t="shared" si="1"/>
        <v>1</v>
      </c>
      <c r="M15">
        <f t="shared" si="2"/>
        <v>0</v>
      </c>
      <c r="N15"/>
    </row>
    <row r="16" spans="1:14" ht="15">
      <c r="A16" s="7">
        <v>13</v>
      </c>
      <c r="B16" s="7">
        <v>221</v>
      </c>
      <c r="C16" s="9" t="s">
        <v>208</v>
      </c>
      <c r="D16" s="9" t="s">
        <v>219</v>
      </c>
      <c r="E16" s="9" t="s">
        <v>220</v>
      </c>
      <c r="F16" s="9" t="s">
        <v>8</v>
      </c>
      <c r="G16" s="9" t="s">
        <v>12</v>
      </c>
      <c r="H16" s="39">
        <v>0.013055555555555556</v>
      </c>
      <c r="I16" s="9"/>
      <c r="J16" s="34"/>
      <c r="K16" s="4">
        <f t="shared" si="0"/>
        <v>1</v>
      </c>
      <c r="L16">
        <f t="shared" si="1"/>
        <v>1</v>
      </c>
      <c r="M16">
        <f t="shared" si="2"/>
        <v>0</v>
      </c>
      <c r="N16"/>
    </row>
    <row r="17" spans="1:14" ht="15">
      <c r="A17" s="7">
        <v>14</v>
      </c>
      <c r="B17" s="7">
        <v>200</v>
      </c>
      <c r="C17" s="9" t="s">
        <v>117</v>
      </c>
      <c r="D17" s="9" t="s">
        <v>38</v>
      </c>
      <c r="E17" s="10">
        <v>34940</v>
      </c>
      <c r="F17" s="9" t="s">
        <v>8</v>
      </c>
      <c r="G17" s="9" t="s">
        <v>56</v>
      </c>
      <c r="H17" s="39">
        <v>0.01306712962962963</v>
      </c>
      <c r="I17" s="9"/>
      <c r="J17" s="34"/>
      <c r="K17" s="4">
        <f t="shared" si="0"/>
        <v>1</v>
      </c>
      <c r="L17">
        <f t="shared" si="1"/>
        <v>1</v>
      </c>
      <c r="M17">
        <f t="shared" si="2"/>
        <v>0</v>
      </c>
      <c r="N17"/>
    </row>
    <row r="18" spans="1:14" ht="15">
      <c r="A18" s="7">
        <v>15</v>
      </c>
      <c r="B18" s="7">
        <v>227</v>
      </c>
      <c r="C18" s="9" t="s">
        <v>318</v>
      </c>
      <c r="D18" s="9" t="s">
        <v>29</v>
      </c>
      <c r="E18" s="9"/>
      <c r="F18" s="9" t="s">
        <v>7</v>
      </c>
      <c r="G18" s="9" t="s">
        <v>277</v>
      </c>
      <c r="H18" s="39">
        <v>0.013518518518518517</v>
      </c>
      <c r="I18" s="9"/>
      <c r="J18" s="34"/>
      <c r="K18" s="4">
        <f t="shared" si="0"/>
        <v>1</v>
      </c>
      <c r="L18">
        <f t="shared" si="1"/>
        <v>0</v>
      </c>
      <c r="M18">
        <f t="shared" si="2"/>
        <v>1</v>
      </c>
      <c r="N18"/>
    </row>
    <row r="19" spans="1:14" ht="15">
      <c r="A19" s="7">
        <v>16</v>
      </c>
      <c r="B19" s="7">
        <v>208</v>
      </c>
      <c r="C19" s="9" t="s">
        <v>46</v>
      </c>
      <c r="D19" s="9" t="s">
        <v>154</v>
      </c>
      <c r="E19" s="10"/>
      <c r="F19" s="9" t="s">
        <v>7</v>
      </c>
      <c r="G19" s="9" t="s">
        <v>21</v>
      </c>
      <c r="H19" s="39">
        <v>0.013773148148148145</v>
      </c>
      <c r="I19" s="9"/>
      <c r="J19" s="34"/>
      <c r="K19" s="4">
        <f t="shared" si="0"/>
        <v>1</v>
      </c>
      <c r="L19">
        <f t="shared" si="1"/>
        <v>0</v>
      </c>
      <c r="M19">
        <f t="shared" si="2"/>
        <v>1</v>
      </c>
      <c r="N19"/>
    </row>
    <row r="20" spans="1:14" ht="15">
      <c r="A20" s="7">
        <v>17</v>
      </c>
      <c r="B20" s="7">
        <v>207</v>
      </c>
      <c r="C20" s="9" t="s">
        <v>52</v>
      </c>
      <c r="D20" s="9" t="s">
        <v>31</v>
      </c>
      <c r="E20" s="10"/>
      <c r="F20" s="9" t="s">
        <v>7</v>
      </c>
      <c r="G20" s="9" t="s">
        <v>21</v>
      </c>
      <c r="H20" s="39">
        <v>0.014189814814814815</v>
      </c>
      <c r="I20" s="9"/>
      <c r="J20" s="34"/>
      <c r="K20" s="4">
        <f t="shared" si="0"/>
        <v>1</v>
      </c>
      <c r="L20">
        <f t="shared" si="1"/>
        <v>0</v>
      </c>
      <c r="M20">
        <f t="shared" si="2"/>
        <v>1</v>
      </c>
      <c r="N20"/>
    </row>
    <row r="21" spans="1:14" ht="15">
      <c r="A21" s="7">
        <v>18</v>
      </c>
      <c r="B21" s="7">
        <v>212</v>
      </c>
      <c r="C21" s="9" t="s">
        <v>95</v>
      </c>
      <c r="D21" s="9" t="s">
        <v>96</v>
      </c>
      <c r="E21" s="10"/>
      <c r="F21" s="9" t="s">
        <v>8</v>
      </c>
      <c r="G21" s="9" t="s">
        <v>21</v>
      </c>
      <c r="H21" s="39">
        <v>0.014502314814814815</v>
      </c>
      <c r="I21" s="9"/>
      <c r="J21" s="34"/>
      <c r="K21" s="4">
        <f t="shared" si="0"/>
        <v>1</v>
      </c>
      <c r="L21">
        <f t="shared" si="1"/>
        <v>1</v>
      </c>
      <c r="M21">
        <f t="shared" si="2"/>
        <v>0</v>
      </c>
      <c r="N21"/>
    </row>
    <row r="22" spans="1:14" ht="15">
      <c r="A22" s="7">
        <v>19</v>
      </c>
      <c r="B22" s="7">
        <v>209</v>
      </c>
      <c r="C22" s="9" t="s">
        <v>84</v>
      </c>
      <c r="D22" s="9" t="s">
        <v>33</v>
      </c>
      <c r="E22" s="10"/>
      <c r="F22" s="9" t="s">
        <v>7</v>
      </c>
      <c r="G22" s="9" t="s">
        <v>21</v>
      </c>
      <c r="H22" s="39">
        <v>0.014664351851851852</v>
      </c>
      <c r="I22" s="9"/>
      <c r="J22" s="34"/>
      <c r="K22" s="4">
        <f t="shared" si="0"/>
        <v>1</v>
      </c>
      <c r="L22">
        <f t="shared" si="1"/>
        <v>0</v>
      </c>
      <c r="M22">
        <f t="shared" si="2"/>
        <v>1</v>
      </c>
      <c r="N22"/>
    </row>
    <row r="23" spans="1:14" ht="15">
      <c r="A23" s="7">
        <v>20</v>
      </c>
      <c r="B23" s="7">
        <v>224</v>
      </c>
      <c r="C23" s="9" t="s">
        <v>189</v>
      </c>
      <c r="D23" s="9" t="s">
        <v>226</v>
      </c>
      <c r="E23" s="9" t="s">
        <v>227</v>
      </c>
      <c r="F23" s="9" t="s">
        <v>7</v>
      </c>
      <c r="G23" s="9" t="s">
        <v>12</v>
      </c>
      <c r="H23" s="39">
        <v>0.014664351851851852</v>
      </c>
      <c r="I23" s="9"/>
      <c r="J23" s="34"/>
      <c r="K23" s="4">
        <f t="shared" si="0"/>
        <v>1</v>
      </c>
      <c r="L23">
        <f t="shared" si="1"/>
        <v>0</v>
      </c>
      <c r="M23">
        <f t="shared" si="2"/>
        <v>1</v>
      </c>
      <c r="N23"/>
    </row>
    <row r="24" spans="1:14" ht="15">
      <c r="A24" s="7">
        <v>21</v>
      </c>
      <c r="B24" s="7">
        <v>217</v>
      </c>
      <c r="C24" s="9" t="s">
        <v>177</v>
      </c>
      <c r="D24" s="9" t="s">
        <v>180</v>
      </c>
      <c r="E24" s="10">
        <v>34753</v>
      </c>
      <c r="F24" s="9" t="s">
        <v>8</v>
      </c>
      <c r="G24" s="9" t="s">
        <v>179</v>
      </c>
      <c r="H24" s="39">
        <v>0.014826388888888889</v>
      </c>
      <c r="I24" s="9"/>
      <c r="J24" s="34"/>
      <c r="K24" s="4">
        <f t="shared" si="0"/>
        <v>1</v>
      </c>
      <c r="L24">
        <f t="shared" si="1"/>
        <v>1</v>
      </c>
      <c r="M24">
        <f t="shared" si="2"/>
        <v>0</v>
      </c>
      <c r="N24"/>
    </row>
    <row r="25" spans="1:14" ht="15">
      <c r="A25" s="7">
        <v>22</v>
      </c>
      <c r="B25" s="7">
        <v>215</v>
      </c>
      <c r="C25" s="9" t="s">
        <v>43</v>
      </c>
      <c r="D25" s="9" t="s">
        <v>109</v>
      </c>
      <c r="E25" s="10" t="s">
        <v>108</v>
      </c>
      <c r="F25" s="9" t="s">
        <v>7</v>
      </c>
      <c r="G25" s="9" t="s">
        <v>145</v>
      </c>
      <c r="H25" s="39">
        <v>0.015092592592592595</v>
      </c>
      <c r="I25" s="9"/>
      <c r="J25" s="34"/>
      <c r="K25" s="4">
        <f t="shared" si="0"/>
        <v>1</v>
      </c>
      <c r="L25">
        <f t="shared" si="1"/>
        <v>0</v>
      </c>
      <c r="M25">
        <f t="shared" si="2"/>
        <v>1</v>
      </c>
      <c r="N25"/>
    </row>
    <row r="26" spans="1:14" ht="15">
      <c r="A26" s="7">
        <v>23</v>
      </c>
      <c r="B26" s="7">
        <v>225</v>
      </c>
      <c r="C26" s="9" t="s">
        <v>280</v>
      </c>
      <c r="D26" s="9" t="s">
        <v>281</v>
      </c>
      <c r="E26" s="9">
        <v>1995</v>
      </c>
      <c r="F26" s="9" t="s">
        <v>7</v>
      </c>
      <c r="G26" s="9" t="s">
        <v>277</v>
      </c>
      <c r="H26" s="39">
        <v>0.015335648148148147</v>
      </c>
      <c r="I26" s="9"/>
      <c r="J26" s="34"/>
      <c r="K26" s="4">
        <f t="shared" si="0"/>
        <v>1</v>
      </c>
      <c r="L26">
        <f t="shared" si="1"/>
        <v>0</v>
      </c>
      <c r="M26">
        <f t="shared" si="2"/>
        <v>1</v>
      </c>
      <c r="N26"/>
    </row>
    <row r="27" spans="1:14" ht="15">
      <c r="A27" s="7">
        <v>24</v>
      </c>
      <c r="B27" s="7">
        <v>220</v>
      </c>
      <c r="C27" s="9" t="s">
        <v>313</v>
      </c>
      <c r="D27" s="9" t="s">
        <v>312</v>
      </c>
      <c r="E27" s="9" t="s">
        <v>314</v>
      </c>
      <c r="F27" s="9" t="s">
        <v>8</v>
      </c>
      <c r="G27" s="9" t="s">
        <v>25</v>
      </c>
      <c r="H27" s="39">
        <v>0.01542824074074074</v>
      </c>
      <c r="I27" s="9"/>
      <c r="J27" s="34"/>
      <c r="K27" s="4">
        <f t="shared" si="0"/>
        <v>1</v>
      </c>
      <c r="L27">
        <f t="shared" si="1"/>
        <v>1</v>
      </c>
      <c r="M27">
        <f t="shared" si="2"/>
        <v>0</v>
      </c>
      <c r="N27"/>
    </row>
    <row r="28" spans="1:14" ht="15">
      <c r="A28" s="7">
        <v>25</v>
      </c>
      <c r="B28" s="7">
        <v>231</v>
      </c>
      <c r="C28" s="7" t="s">
        <v>342</v>
      </c>
      <c r="D28" s="7" t="s">
        <v>343</v>
      </c>
      <c r="E28" s="7"/>
      <c r="F28" s="7" t="s">
        <v>8</v>
      </c>
      <c r="G28" s="7" t="s">
        <v>304</v>
      </c>
      <c r="H28" s="39">
        <v>0.016631944444444446</v>
      </c>
      <c r="I28" s="9"/>
      <c r="J28" s="34"/>
      <c r="K28" s="4">
        <f t="shared" si="0"/>
        <v>1</v>
      </c>
      <c r="L28">
        <f t="shared" si="1"/>
        <v>1</v>
      </c>
      <c r="M28">
        <f t="shared" si="2"/>
        <v>0</v>
      </c>
      <c r="N28"/>
    </row>
    <row r="29" spans="1:14" ht="15">
      <c r="A29" s="7">
        <v>26</v>
      </c>
      <c r="B29" s="7">
        <v>205</v>
      </c>
      <c r="C29" s="9" t="s">
        <v>160</v>
      </c>
      <c r="D29" s="9" t="s">
        <v>161</v>
      </c>
      <c r="E29" s="10">
        <v>35373</v>
      </c>
      <c r="F29" s="9" t="s">
        <v>8</v>
      </c>
      <c r="G29" s="9" t="s">
        <v>162</v>
      </c>
      <c r="H29" s="39">
        <v>0.016793981481481483</v>
      </c>
      <c r="I29" s="9"/>
      <c r="J29" s="34"/>
      <c r="K29" s="4">
        <f>IF(C29="",0,1)</f>
        <v>1</v>
      </c>
      <c r="L29">
        <f>IF(F29="M",1,0)</f>
        <v>1</v>
      </c>
      <c r="M29">
        <f>IF(F29="F",1,0)</f>
        <v>0</v>
      </c>
      <c r="N29"/>
    </row>
    <row r="30" spans="1:14" ht="15">
      <c r="A30" s="7">
        <v>27</v>
      </c>
      <c r="B30" s="7">
        <v>226</v>
      </c>
      <c r="C30" s="9" t="s">
        <v>282</v>
      </c>
      <c r="D30" s="9" t="s">
        <v>283</v>
      </c>
      <c r="E30" s="9">
        <v>1995</v>
      </c>
      <c r="F30" s="9" t="s">
        <v>7</v>
      </c>
      <c r="G30" s="9" t="s">
        <v>277</v>
      </c>
      <c r="H30" s="39">
        <v>0.019108796296296297</v>
      </c>
      <c r="I30" s="9"/>
      <c r="J30" s="34"/>
      <c r="K30" s="4">
        <f>IF(C30="",0,1)</f>
        <v>1</v>
      </c>
      <c r="L30">
        <f>IF(F30="M",1,0)</f>
        <v>0</v>
      </c>
      <c r="M30">
        <f>IF(F30="F",1,0)</f>
        <v>1</v>
      </c>
      <c r="N30"/>
    </row>
    <row r="31" spans="1:14" ht="15">
      <c r="A31" s="7">
        <v>28</v>
      </c>
      <c r="B31" s="7">
        <v>219</v>
      </c>
      <c r="C31" s="9" t="s">
        <v>309</v>
      </c>
      <c r="D31" s="9" t="s">
        <v>310</v>
      </c>
      <c r="E31" s="9" t="s">
        <v>311</v>
      </c>
      <c r="F31" s="9" t="s">
        <v>7</v>
      </c>
      <c r="G31" s="9" t="s">
        <v>25</v>
      </c>
      <c r="H31" s="39">
        <v>0.0196875</v>
      </c>
      <c r="I31" s="9"/>
      <c r="J31" s="34"/>
      <c r="K31" s="4">
        <f t="shared" si="0"/>
        <v>1</v>
      </c>
      <c r="L31">
        <f t="shared" si="1"/>
        <v>0</v>
      </c>
      <c r="M31">
        <f t="shared" si="2"/>
        <v>1</v>
      </c>
      <c r="N31"/>
    </row>
    <row r="32" spans="1:14" ht="15">
      <c r="A32" s="7">
        <v>29</v>
      </c>
      <c r="B32" s="7">
        <v>204</v>
      </c>
      <c r="C32" s="9" t="s">
        <v>81</v>
      </c>
      <c r="D32" s="9" t="s">
        <v>128</v>
      </c>
      <c r="E32" s="10">
        <v>35330</v>
      </c>
      <c r="F32" s="9" t="s">
        <v>7</v>
      </c>
      <c r="G32" s="9" t="s">
        <v>76</v>
      </c>
      <c r="H32" s="39">
        <v>0.019699074074074074</v>
      </c>
      <c r="I32" s="9"/>
      <c r="J32" s="34"/>
      <c r="K32" s="4">
        <f t="shared" si="0"/>
        <v>1</v>
      </c>
      <c r="L32">
        <f t="shared" si="1"/>
        <v>0</v>
      </c>
      <c r="M32">
        <f t="shared" si="2"/>
        <v>1</v>
      </c>
      <c r="N32"/>
    </row>
    <row r="33" spans="1:14" ht="15">
      <c r="A33" s="7">
        <v>30</v>
      </c>
      <c r="B33" s="7">
        <v>201</v>
      </c>
      <c r="C33" s="9" t="s">
        <v>57</v>
      </c>
      <c r="D33" s="9" t="s">
        <v>58</v>
      </c>
      <c r="E33" s="10">
        <v>34924</v>
      </c>
      <c r="F33" s="9" t="s">
        <v>7</v>
      </c>
      <c r="G33" s="9" t="s">
        <v>56</v>
      </c>
      <c r="H33" s="39"/>
      <c r="I33" s="9"/>
      <c r="J33" s="34"/>
      <c r="K33" s="4">
        <f t="shared" si="0"/>
        <v>1</v>
      </c>
      <c r="L33">
        <f t="shared" si="1"/>
        <v>0</v>
      </c>
      <c r="M33">
        <f t="shared" si="2"/>
        <v>1</v>
      </c>
      <c r="N33"/>
    </row>
    <row r="34" spans="1:14" ht="15">
      <c r="A34" s="7">
        <v>31</v>
      </c>
      <c r="B34" s="7">
        <v>213</v>
      </c>
      <c r="C34" s="9" t="s">
        <v>95</v>
      </c>
      <c r="D34" s="9" t="s">
        <v>11</v>
      </c>
      <c r="E34" s="10"/>
      <c r="F34" s="9" t="s">
        <v>8</v>
      </c>
      <c r="G34" s="9" t="s">
        <v>21</v>
      </c>
      <c r="H34" s="39"/>
      <c r="I34" s="9"/>
      <c r="J34" s="34"/>
      <c r="K34" s="4">
        <f t="shared" si="0"/>
        <v>1</v>
      </c>
      <c r="L34">
        <f t="shared" si="1"/>
        <v>1</v>
      </c>
      <c r="M34">
        <f t="shared" si="2"/>
        <v>0</v>
      </c>
      <c r="N34"/>
    </row>
    <row r="35" spans="1:13" ht="15">
      <c r="A35" s="7">
        <v>32</v>
      </c>
      <c r="B35" s="7">
        <v>214</v>
      </c>
      <c r="C35" s="9" t="s">
        <v>156</v>
      </c>
      <c r="D35" s="9" t="s">
        <v>17</v>
      </c>
      <c r="E35" s="10"/>
      <c r="F35" s="9" t="s">
        <v>8</v>
      </c>
      <c r="G35" s="9" t="s">
        <v>21</v>
      </c>
      <c r="H35" s="39"/>
      <c r="I35" s="7"/>
      <c r="J35" s="35"/>
      <c r="K35" s="1">
        <f t="shared" si="0"/>
        <v>1</v>
      </c>
      <c r="L35" s="2">
        <f t="shared" si="1"/>
        <v>1</v>
      </c>
      <c r="M35" s="2">
        <f t="shared" si="2"/>
        <v>0</v>
      </c>
    </row>
    <row r="36" spans="1:10" ht="15">
      <c r="A36" s="7">
        <v>33</v>
      </c>
      <c r="B36" s="7">
        <v>232</v>
      </c>
      <c r="C36" s="35"/>
      <c r="D36" s="35"/>
      <c r="E36" s="35"/>
      <c r="F36" s="35"/>
      <c r="G36" s="35"/>
      <c r="H36" s="9"/>
      <c r="I36" s="35"/>
      <c r="J36" s="35"/>
    </row>
    <row r="37" spans="1:10" ht="15">
      <c r="A37" s="7">
        <v>34</v>
      </c>
      <c r="B37" s="7">
        <v>233</v>
      </c>
      <c r="C37" s="35"/>
      <c r="D37" s="35"/>
      <c r="E37" s="35"/>
      <c r="F37" s="35"/>
      <c r="G37" s="35"/>
      <c r="H37" s="9"/>
      <c r="I37" s="35"/>
      <c r="J37" s="35"/>
    </row>
    <row r="38" spans="1:10" ht="15">
      <c r="A38" s="7">
        <v>35</v>
      </c>
      <c r="B38" s="7">
        <v>234</v>
      </c>
      <c r="C38" s="35"/>
      <c r="D38" s="35"/>
      <c r="E38" s="35"/>
      <c r="F38" s="35"/>
      <c r="G38" s="35"/>
      <c r="H38" s="7"/>
      <c r="I38" s="35"/>
      <c r="J38" s="35"/>
    </row>
    <row r="39" spans="1:10" ht="15">
      <c r="A39" s="7">
        <v>36</v>
      </c>
      <c r="B39" s="7">
        <v>235</v>
      </c>
      <c r="C39" s="35"/>
      <c r="D39" s="35"/>
      <c r="E39" s="35"/>
      <c r="F39" s="35"/>
      <c r="G39" s="35"/>
      <c r="H39" s="35"/>
      <c r="I39" s="35"/>
      <c r="J39" s="35"/>
    </row>
    <row r="40" ht="15">
      <c r="H40" s="35"/>
    </row>
    <row r="41" ht="15">
      <c r="H41" s="35"/>
    </row>
    <row r="42" ht="15">
      <c r="H42" s="35"/>
    </row>
  </sheetData>
  <mergeCells count="1">
    <mergeCell ref="C1:H1"/>
  </mergeCells>
  <printOptions horizontalCentered="1"/>
  <pageMargins left="0.38" right="0.45" top="0.41" bottom="0.49" header="0.5118110236220472" footer="0.5118110236220472"/>
  <pageSetup fitToHeight="1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="85" zoomScaleSheetLayoutView="85" workbookViewId="0" topLeftCell="A1">
      <selection activeCell="B4" sqref="B4:G32"/>
    </sheetView>
  </sheetViews>
  <sheetFormatPr defaultColWidth="11.421875" defaultRowHeight="12.75"/>
  <cols>
    <col min="1" max="2" width="5.140625" style="4" bestFit="1" customWidth="1"/>
    <col min="3" max="3" width="17.28125" style="4" bestFit="1" customWidth="1"/>
    <col min="4" max="4" width="18.7109375" style="4" bestFit="1" customWidth="1"/>
    <col min="5" max="5" width="17.8515625" style="4" bestFit="1" customWidth="1"/>
    <col min="6" max="6" width="6.7109375" style="4" bestFit="1" customWidth="1"/>
    <col min="7" max="7" width="19.421875" style="4" bestFit="1" customWidth="1"/>
    <col min="8" max="8" width="10.57421875" style="4" customWidth="1"/>
    <col min="9" max="9" width="10.57421875" style="4" bestFit="1" customWidth="1"/>
    <col min="10" max="10" width="16.00390625" style="4" bestFit="1" customWidth="1"/>
    <col min="11" max="16384" width="11.421875" style="4" customWidth="1"/>
  </cols>
  <sheetData>
    <row r="1" spans="3:7" ht="25.5">
      <c r="C1" s="62" t="s">
        <v>103</v>
      </c>
      <c r="D1" s="62"/>
      <c r="E1" s="62"/>
      <c r="F1" s="62"/>
      <c r="G1" s="62"/>
    </row>
    <row r="2" spans="9:13" ht="15">
      <c r="I2" s="46">
        <v>0.00625</v>
      </c>
      <c r="L2" s="4" t="s">
        <v>8</v>
      </c>
      <c r="M2" s="4" t="s">
        <v>7</v>
      </c>
    </row>
    <row r="3" spans="1:14" ht="15.75">
      <c r="A3" s="6" t="s">
        <v>351</v>
      </c>
      <c r="B3" s="6" t="s">
        <v>0</v>
      </c>
      <c r="C3" s="6" t="s">
        <v>1</v>
      </c>
      <c r="D3" s="6" t="s">
        <v>2</v>
      </c>
      <c r="E3" s="6" t="s">
        <v>34</v>
      </c>
      <c r="F3" s="6" t="s">
        <v>3</v>
      </c>
      <c r="G3" s="6" t="s">
        <v>4</v>
      </c>
      <c r="H3" s="6" t="s">
        <v>350</v>
      </c>
      <c r="I3" s="6"/>
      <c r="J3" s="6"/>
      <c r="K3" s="4">
        <f>SUM(K4:K29)</f>
        <v>18</v>
      </c>
      <c r="L3" s="4">
        <f>SUM(L4:L29)</f>
        <v>10</v>
      </c>
      <c r="M3" s="4">
        <f>SUM(M4:M29)</f>
        <v>8</v>
      </c>
      <c r="N3">
        <f>K3-L3-M3</f>
        <v>0</v>
      </c>
    </row>
    <row r="4" spans="1:14" ht="15">
      <c r="A4" s="7">
        <v>1</v>
      </c>
      <c r="B4" s="54">
        <v>250</v>
      </c>
      <c r="C4" s="55" t="s">
        <v>71</v>
      </c>
      <c r="D4" s="55" t="s">
        <v>275</v>
      </c>
      <c r="E4" s="55" t="s">
        <v>276</v>
      </c>
      <c r="F4" s="54" t="s">
        <v>8</v>
      </c>
      <c r="G4" s="54" t="s">
        <v>277</v>
      </c>
      <c r="H4" s="56">
        <v>0.014525462962962964</v>
      </c>
      <c r="I4" s="26"/>
      <c r="J4" s="47"/>
      <c r="K4" s="4">
        <f>IF(C4="",0,1)</f>
        <v>1</v>
      </c>
      <c r="L4">
        <f>IF(F4="M",1,0)</f>
        <v>1</v>
      </c>
      <c r="M4">
        <f>IF(F4="F",1,0)</f>
        <v>0</v>
      </c>
      <c r="N4"/>
    </row>
    <row r="5" spans="1:14" ht="15">
      <c r="A5" s="7">
        <v>2</v>
      </c>
      <c r="B5" s="7">
        <v>232</v>
      </c>
      <c r="C5" s="25" t="s">
        <v>197</v>
      </c>
      <c r="D5" s="25" t="s">
        <v>228</v>
      </c>
      <c r="E5" s="25" t="s">
        <v>229</v>
      </c>
      <c r="F5" s="9" t="s">
        <v>8</v>
      </c>
      <c r="G5" s="9" t="s">
        <v>12</v>
      </c>
      <c r="H5" s="47">
        <v>0.015231481481481483</v>
      </c>
      <c r="I5" s="26"/>
      <c r="J5" s="47"/>
      <c r="K5" s="4">
        <f aca="true" t="shared" si="0" ref="K5:K19">IF(C5="",0,1)</f>
        <v>1</v>
      </c>
      <c r="L5">
        <f aca="true" t="shared" si="1" ref="L5:L19">IF(F5="M",1,0)</f>
        <v>1</v>
      </c>
      <c r="M5">
        <f aca="true" t="shared" si="2" ref="M5:M19">IF(F5="F",1,0)</f>
        <v>0</v>
      </c>
      <c r="N5"/>
    </row>
    <row r="6" spans="1:14" ht="15">
      <c r="A6" s="7">
        <v>3</v>
      </c>
      <c r="B6" s="7">
        <v>234</v>
      </c>
      <c r="C6" s="25" t="s">
        <v>232</v>
      </c>
      <c r="D6" s="25" t="s">
        <v>233</v>
      </c>
      <c r="E6" s="25" t="s">
        <v>234</v>
      </c>
      <c r="F6" s="9" t="s">
        <v>8</v>
      </c>
      <c r="G6" s="9" t="s">
        <v>12</v>
      </c>
      <c r="H6" s="47">
        <v>0.015555555555555553</v>
      </c>
      <c r="I6" s="7"/>
      <c r="J6" s="47"/>
      <c r="K6" s="4">
        <f t="shared" si="0"/>
        <v>1</v>
      </c>
      <c r="L6">
        <f t="shared" si="1"/>
        <v>1</v>
      </c>
      <c r="M6">
        <f t="shared" si="2"/>
        <v>0</v>
      </c>
      <c r="N6"/>
    </row>
    <row r="7" spans="1:14" ht="15">
      <c r="A7" s="7">
        <v>4</v>
      </c>
      <c r="B7" s="7">
        <v>239</v>
      </c>
      <c r="C7" s="25" t="s">
        <v>270</v>
      </c>
      <c r="D7" s="25" t="s">
        <v>271</v>
      </c>
      <c r="E7" s="25" t="s">
        <v>272</v>
      </c>
      <c r="F7" s="9" t="s">
        <v>8</v>
      </c>
      <c r="G7" s="9" t="s">
        <v>88</v>
      </c>
      <c r="H7" s="47">
        <v>0.016122685185185184</v>
      </c>
      <c r="I7" s="9"/>
      <c r="J7" s="47"/>
      <c r="K7" s="4">
        <f t="shared" si="0"/>
        <v>1</v>
      </c>
      <c r="L7">
        <f t="shared" si="1"/>
        <v>1</v>
      </c>
      <c r="M7">
        <f t="shared" si="2"/>
        <v>0</v>
      </c>
      <c r="N7"/>
    </row>
    <row r="8" spans="1:14" ht="15">
      <c r="A8" s="7">
        <v>5</v>
      </c>
      <c r="B8" s="7">
        <v>238</v>
      </c>
      <c r="C8" s="25" t="s">
        <v>70</v>
      </c>
      <c r="D8" s="25" t="s">
        <v>278</v>
      </c>
      <c r="E8" s="25" t="s">
        <v>279</v>
      </c>
      <c r="F8" s="9" t="s">
        <v>7</v>
      </c>
      <c r="G8" s="9" t="s">
        <v>277</v>
      </c>
      <c r="H8" s="47">
        <v>0.016608796296296295</v>
      </c>
      <c r="I8" s="26"/>
      <c r="J8" s="47"/>
      <c r="K8" s="4">
        <f t="shared" si="0"/>
        <v>1</v>
      </c>
      <c r="L8">
        <f t="shared" si="1"/>
        <v>0</v>
      </c>
      <c r="M8">
        <f t="shared" si="2"/>
        <v>1</v>
      </c>
      <c r="N8"/>
    </row>
    <row r="9" spans="1:14" ht="15">
      <c r="A9" s="7">
        <v>6</v>
      </c>
      <c r="B9" s="7">
        <v>230</v>
      </c>
      <c r="C9" s="22" t="s">
        <v>93</v>
      </c>
      <c r="D9" s="22" t="s">
        <v>140</v>
      </c>
      <c r="E9" s="22" t="s">
        <v>141</v>
      </c>
      <c r="F9" s="9" t="s">
        <v>8</v>
      </c>
      <c r="G9" s="23" t="s">
        <v>86</v>
      </c>
      <c r="H9" s="47">
        <v>0.016898148148148148</v>
      </c>
      <c r="I9" s="9"/>
      <c r="J9" s="47"/>
      <c r="K9" s="4">
        <f t="shared" si="0"/>
        <v>1</v>
      </c>
      <c r="L9">
        <f t="shared" si="1"/>
        <v>1</v>
      </c>
      <c r="M9">
        <f t="shared" si="2"/>
        <v>0</v>
      </c>
      <c r="N9"/>
    </row>
    <row r="10" spans="1:14" ht="15">
      <c r="A10" s="7">
        <v>7</v>
      </c>
      <c r="B10" s="7">
        <v>228</v>
      </c>
      <c r="C10" s="13" t="s">
        <v>118</v>
      </c>
      <c r="D10" s="13" t="s">
        <v>19</v>
      </c>
      <c r="E10" s="14">
        <v>34594</v>
      </c>
      <c r="F10" s="15" t="s">
        <v>8</v>
      </c>
      <c r="G10" s="13" t="s">
        <v>56</v>
      </c>
      <c r="H10" s="47">
        <v>0.01693287037037037</v>
      </c>
      <c r="I10" s="26"/>
      <c r="J10" s="47"/>
      <c r="K10" s="4">
        <f t="shared" si="0"/>
        <v>1</v>
      </c>
      <c r="L10">
        <f t="shared" si="1"/>
        <v>1</v>
      </c>
      <c r="M10">
        <f t="shared" si="2"/>
        <v>0</v>
      </c>
      <c r="N10"/>
    </row>
    <row r="11" spans="1:14" ht="15">
      <c r="A11" s="7">
        <v>8</v>
      </c>
      <c r="B11" s="7">
        <v>237</v>
      </c>
      <c r="C11" s="25" t="s">
        <v>72</v>
      </c>
      <c r="D11" s="25" t="s">
        <v>74</v>
      </c>
      <c r="E11" s="25">
        <v>34212</v>
      </c>
      <c r="F11" s="9" t="s">
        <v>7</v>
      </c>
      <c r="G11" s="9" t="s">
        <v>64</v>
      </c>
      <c r="H11" s="47">
        <v>0.017037037037037038</v>
      </c>
      <c r="I11" s="9"/>
      <c r="J11" s="47"/>
      <c r="K11" s="4">
        <f t="shared" si="0"/>
        <v>1</v>
      </c>
      <c r="L11">
        <f t="shared" si="1"/>
        <v>0</v>
      </c>
      <c r="M11">
        <f t="shared" si="2"/>
        <v>1</v>
      </c>
      <c r="N11"/>
    </row>
    <row r="12" spans="1:14" ht="15">
      <c r="A12" s="7">
        <v>9</v>
      </c>
      <c r="B12" s="7">
        <v>227</v>
      </c>
      <c r="C12" s="13" t="s">
        <v>59</v>
      </c>
      <c r="D12" s="13" t="s">
        <v>14</v>
      </c>
      <c r="E12" s="14">
        <v>34204</v>
      </c>
      <c r="F12" s="15" t="s">
        <v>7</v>
      </c>
      <c r="G12" s="13" t="s">
        <v>56</v>
      </c>
      <c r="H12" s="47">
        <v>0.017048611111111105</v>
      </c>
      <c r="I12" s="9"/>
      <c r="J12" s="47"/>
      <c r="K12" s="4">
        <f t="shared" si="0"/>
        <v>1</v>
      </c>
      <c r="L12">
        <f t="shared" si="1"/>
        <v>0</v>
      </c>
      <c r="M12">
        <f t="shared" si="2"/>
        <v>1</v>
      </c>
      <c r="N12"/>
    </row>
    <row r="13" spans="1:14" ht="15">
      <c r="A13" s="7">
        <v>10</v>
      </c>
      <c r="B13" s="7">
        <v>233</v>
      </c>
      <c r="C13" s="25" t="s">
        <v>206</v>
      </c>
      <c r="D13" s="25" t="s">
        <v>230</v>
      </c>
      <c r="E13" s="25" t="s">
        <v>231</v>
      </c>
      <c r="F13" s="9" t="s">
        <v>8</v>
      </c>
      <c r="G13" s="9" t="s">
        <v>12</v>
      </c>
      <c r="H13" s="47">
        <v>0.018078703703703704</v>
      </c>
      <c r="I13" s="7"/>
      <c r="J13" s="47"/>
      <c r="K13" s="4">
        <f t="shared" si="0"/>
        <v>1</v>
      </c>
      <c r="L13">
        <f t="shared" si="1"/>
        <v>1</v>
      </c>
      <c r="M13">
        <f t="shared" si="2"/>
        <v>0</v>
      </c>
      <c r="N13"/>
    </row>
    <row r="14" spans="1:14" ht="15">
      <c r="A14" s="7">
        <v>11</v>
      </c>
      <c r="B14" s="7">
        <v>235</v>
      </c>
      <c r="C14" s="25" t="s">
        <v>235</v>
      </c>
      <c r="D14" s="25" t="s">
        <v>236</v>
      </c>
      <c r="E14" s="25" t="s">
        <v>237</v>
      </c>
      <c r="F14" s="9" t="s">
        <v>7</v>
      </c>
      <c r="G14" s="9" t="s">
        <v>12</v>
      </c>
      <c r="H14" s="47">
        <v>0.018090277777777775</v>
      </c>
      <c r="I14" s="26"/>
      <c r="J14" s="47"/>
      <c r="K14" s="4">
        <f t="shared" si="0"/>
        <v>1</v>
      </c>
      <c r="L14">
        <f t="shared" si="1"/>
        <v>0</v>
      </c>
      <c r="M14">
        <f t="shared" si="2"/>
        <v>1</v>
      </c>
      <c r="N14"/>
    </row>
    <row r="15" spans="1:13" ht="15">
      <c r="A15" s="7">
        <v>12</v>
      </c>
      <c r="B15" s="7">
        <v>229</v>
      </c>
      <c r="C15" s="13" t="s">
        <v>119</v>
      </c>
      <c r="D15" s="13" t="s">
        <v>89</v>
      </c>
      <c r="E15" s="14">
        <v>34494</v>
      </c>
      <c r="F15" s="15" t="s">
        <v>7</v>
      </c>
      <c r="G15" s="13" t="s">
        <v>56</v>
      </c>
      <c r="H15" s="47">
        <v>0.01825231481481481</v>
      </c>
      <c r="I15" s="26"/>
      <c r="J15" s="47"/>
      <c r="K15" s="4">
        <f t="shared" si="0"/>
        <v>1</v>
      </c>
      <c r="L15">
        <f t="shared" si="1"/>
        <v>0</v>
      </c>
      <c r="M15">
        <f t="shared" si="2"/>
        <v>1</v>
      </c>
    </row>
    <row r="16" spans="1:13" ht="15">
      <c r="A16" s="7">
        <v>13</v>
      </c>
      <c r="B16" s="54">
        <v>249</v>
      </c>
      <c r="C16" s="55" t="s">
        <v>73</v>
      </c>
      <c r="D16" s="55" t="s">
        <v>216</v>
      </c>
      <c r="E16" s="57">
        <v>1992</v>
      </c>
      <c r="F16" s="54" t="s">
        <v>7</v>
      </c>
      <c r="G16" s="54" t="s">
        <v>277</v>
      </c>
      <c r="H16" s="56">
        <v>0.01846064814814815</v>
      </c>
      <c r="I16" s="9"/>
      <c r="J16" s="47"/>
      <c r="K16" s="4">
        <f t="shared" si="0"/>
        <v>1</v>
      </c>
      <c r="L16">
        <f t="shared" si="1"/>
        <v>0</v>
      </c>
      <c r="M16">
        <f t="shared" si="2"/>
        <v>1</v>
      </c>
    </row>
    <row r="17" spans="1:13" ht="15.75" thickBot="1">
      <c r="A17" s="7">
        <v>14</v>
      </c>
      <c r="B17" s="54">
        <v>246</v>
      </c>
      <c r="C17" s="58" t="s">
        <v>60</v>
      </c>
      <c r="D17" s="58" t="s">
        <v>61</v>
      </c>
      <c r="E17" s="59">
        <v>33790</v>
      </c>
      <c r="F17" s="60" t="s">
        <v>7</v>
      </c>
      <c r="G17" s="58" t="s">
        <v>56</v>
      </c>
      <c r="H17" s="56">
        <v>0.01863425925925926</v>
      </c>
      <c r="I17" s="26"/>
      <c r="J17" s="47"/>
      <c r="K17" s="4">
        <f t="shared" si="0"/>
        <v>1</v>
      </c>
      <c r="L17">
        <f t="shared" si="1"/>
        <v>0</v>
      </c>
      <c r="M17">
        <f t="shared" si="2"/>
        <v>1</v>
      </c>
    </row>
    <row r="18" spans="1:13" ht="15">
      <c r="A18" s="7">
        <v>15</v>
      </c>
      <c r="B18" s="54">
        <v>248</v>
      </c>
      <c r="C18" s="61" t="s">
        <v>273</v>
      </c>
      <c r="D18" s="61" t="s">
        <v>80</v>
      </c>
      <c r="E18" s="61" t="s">
        <v>274</v>
      </c>
      <c r="F18" s="48" t="s">
        <v>7</v>
      </c>
      <c r="G18" s="48" t="s">
        <v>88</v>
      </c>
      <c r="H18" s="56">
        <v>0.018831018518518518</v>
      </c>
      <c r="I18" s="26"/>
      <c r="J18" s="47"/>
      <c r="K18" s="4">
        <f t="shared" si="0"/>
        <v>1</v>
      </c>
      <c r="L18" s="4">
        <f t="shared" si="1"/>
        <v>0</v>
      </c>
      <c r="M18" s="4">
        <f t="shared" si="2"/>
        <v>1</v>
      </c>
    </row>
    <row r="19" spans="1:13" ht="15">
      <c r="A19" s="7">
        <v>16</v>
      </c>
      <c r="B19" s="7">
        <v>240</v>
      </c>
      <c r="C19" s="7" t="s">
        <v>331</v>
      </c>
      <c r="D19" s="7" t="s">
        <v>332</v>
      </c>
      <c r="E19" s="25">
        <v>34480</v>
      </c>
      <c r="F19" s="36" t="s">
        <v>8</v>
      </c>
      <c r="G19" s="9" t="s">
        <v>25</v>
      </c>
      <c r="H19" s="46">
        <v>0.019016203703703705</v>
      </c>
      <c r="K19" s="4">
        <f t="shared" si="0"/>
        <v>1</v>
      </c>
      <c r="L19" s="4">
        <f t="shared" si="1"/>
        <v>1</v>
      </c>
      <c r="M19" s="4">
        <f t="shared" si="2"/>
        <v>0</v>
      </c>
    </row>
    <row r="20" spans="1:8" ht="15">
      <c r="A20" s="7">
        <v>17</v>
      </c>
      <c r="B20" s="7">
        <v>241</v>
      </c>
      <c r="C20" s="7" t="s">
        <v>348</v>
      </c>
      <c r="D20" s="7" t="s">
        <v>349</v>
      </c>
      <c r="E20" s="7"/>
      <c r="F20" s="7" t="s">
        <v>8</v>
      </c>
      <c r="G20" s="7" t="s">
        <v>304</v>
      </c>
      <c r="H20" s="46">
        <v>0.019282407407407408</v>
      </c>
    </row>
    <row r="21" spans="1:8" ht="15">
      <c r="A21" s="7">
        <v>18</v>
      </c>
      <c r="B21" s="7">
        <v>236</v>
      </c>
      <c r="C21" s="25" t="s">
        <v>238</v>
      </c>
      <c r="D21" s="25" t="s">
        <v>239</v>
      </c>
      <c r="E21" s="25" t="s">
        <v>240</v>
      </c>
      <c r="F21" s="9" t="s">
        <v>7</v>
      </c>
      <c r="G21" s="9" t="s">
        <v>12</v>
      </c>
      <c r="H21" s="46">
        <v>0.01971064814814815</v>
      </c>
    </row>
    <row r="22" spans="1:8" ht="15">
      <c r="A22" s="7">
        <v>19</v>
      </c>
      <c r="B22" s="7">
        <v>231</v>
      </c>
      <c r="C22" s="9" t="s">
        <v>50</v>
      </c>
      <c r="D22" s="9" t="s">
        <v>157</v>
      </c>
      <c r="E22" s="9"/>
      <c r="F22" s="9" t="s">
        <v>8</v>
      </c>
      <c r="G22" s="9" t="s">
        <v>21</v>
      </c>
      <c r="H22" s="46">
        <v>0.020787037037037038</v>
      </c>
    </row>
    <row r="23" spans="1:13" ht="15">
      <c r="A23" s="7">
        <v>20</v>
      </c>
      <c r="B23" s="7">
        <v>242</v>
      </c>
      <c r="C23" s="7" t="s">
        <v>352</v>
      </c>
      <c r="D23" s="7" t="s">
        <v>353</v>
      </c>
      <c r="E23" s="8">
        <v>34452</v>
      </c>
      <c r="F23" s="7" t="s">
        <v>8</v>
      </c>
      <c r="G23" s="7" t="s">
        <v>354</v>
      </c>
      <c r="H23" s="7"/>
      <c r="I23" s="7"/>
      <c r="J23" s="47"/>
      <c r="K23" s="4">
        <f aca="true" t="shared" si="3" ref="K23:K28">IF(C23="",0,1)</f>
        <v>1</v>
      </c>
      <c r="L23">
        <f aca="true" t="shared" si="4" ref="L23:L28">IF(F23="M",1,0)</f>
        <v>1</v>
      </c>
      <c r="M23">
        <f aca="true" t="shared" si="5" ref="M23:M28">IF(F23="F",1,0)</f>
        <v>0</v>
      </c>
    </row>
    <row r="24" spans="1:13" ht="15">
      <c r="A24" s="7">
        <v>21</v>
      </c>
      <c r="B24" s="7">
        <v>243</v>
      </c>
      <c r="C24" s="7"/>
      <c r="D24" s="7"/>
      <c r="E24" s="7"/>
      <c r="F24" s="7"/>
      <c r="G24" s="7"/>
      <c r="K24" s="4">
        <f t="shared" si="3"/>
        <v>0</v>
      </c>
      <c r="L24">
        <f t="shared" si="4"/>
        <v>0</v>
      </c>
      <c r="M24">
        <f t="shared" si="5"/>
        <v>0</v>
      </c>
    </row>
    <row r="25" spans="1:13" ht="15">
      <c r="A25" s="7">
        <v>22</v>
      </c>
      <c r="B25" s="7">
        <v>244</v>
      </c>
      <c r="C25" s="7"/>
      <c r="D25" s="7"/>
      <c r="E25" s="7"/>
      <c r="F25" s="7"/>
      <c r="G25" s="7"/>
      <c r="H25" s="7"/>
      <c r="I25" s="7"/>
      <c r="J25" s="47"/>
      <c r="K25" s="4">
        <f t="shared" si="3"/>
        <v>0</v>
      </c>
      <c r="L25">
        <f t="shared" si="4"/>
        <v>0</v>
      </c>
      <c r="M25">
        <f t="shared" si="5"/>
        <v>0</v>
      </c>
    </row>
    <row r="26" spans="1:13" ht="15">
      <c r="A26" s="7">
        <v>23</v>
      </c>
      <c r="B26" s="7">
        <v>245</v>
      </c>
      <c r="C26" s="7"/>
      <c r="D26" s="7"/>
      <c r="E26" s="7"/>
      <c r="F26" s="7"/>
      <c r="G26" s="7"/>
      <c r="H26" s="7"/>
      <c r="I26" s="7"/>
      <c r="J26" s="47"/>
      <c r="K26" s="4">
        <f t="shared" si="3"/>
        <v>0</v>
      </c>
      <c r="L26">
        <f t="shared" si="4"/>
        <v>0</v>
      </c>
      <c r="M26">
        <f t="shared" si="5"/>
        <v>0</v>
      </c>
    </row>
    <row r="27" spans="1:13" ht="15">
      <c r="A27" s="7">
        <v>24</v>
      </c>
      <c r="B27" s="7">
        <v>247</v>
      </c>
      <c r="C27" s="9" t="s">
        <v>158</v>
      </c>
      <c r="D27" s="9" t="s">
        <v>159</v>
      </c>
      <c r="E27" s="9"/>
      <c r="F27" s="9" t="s">
        <v>8</v>
      </c>
      <c r="G27" s="9" t="s">
        <v>21</v>
      </c>
      <c r="H27" s="7"/>
      <c r="I27" s="9"/>
      <c r="J27" s="47"/>
      <c r="K27" s="4">
        <f t="shared" si="3"/>
        <v>1</v>
      </c>
      <c r="L27">
        <f t="shared" si="4"/>
        <v>1</v>
      </c>
      <c r="M27">
        <f t="shared" si="5"/>
        <v>0</v>
      </c>
    </row>
    <row r="28" spans="1:1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4">
        <f t="shared" si="3"/>
        <v>0</v>
      </c>
      <c r="L28">
        <f t="shared" si="4"/>
        <v>0</v>
      </c>
      <c r="M28">
        <f t="shared" si="5"/>
        <v>0</v>
      </c>
    </row>
    <row r="29" spans="1:10" ht="15">
      <c r="A29" s="7"/>
      <c r="B29" s="7"/>
      <c r="C29" s="7"/>
      <c r="D29" s="7"/>
      <c r="E29" s="7"/>
      <c r="F29" s="7"/>
      <c r="G29" s="7"/>
      <c r="H29" s="7"/>
      <c r="I29" s="7"/>
      <c r="J29" s="7"/>
    </row>
  </sheetData>
  <mergeCells count="1">
    <mergeCell ref="C1:G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Caillos</dc:creator>
  <cp:keywords/>
  <dc:description/>
  <cp:lastModifiedBy>Fabien</cp:lastModifiedBy>
  <cp:lastPrinted>2010-06-24T22:53:41Z</cp:lastPrinted>
  <dcterms:created xsi:type="dcterms:W3CDTF">2004-05-01T17:22:14Z</dcterms:created>
  <dcterms:modified xsi:type="dcterms:W3CDTF">2010-06-27T17:46:47Z</dcterms:modified>
  <cp:category/>
  <cp:version/>
  <cp:contentType/>
  <cp:contentStatus/>
</cp:coreProperties>
</file>